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310" activeTab="0"/>
  </bookViews>
  <sheets>
    <sheet name="Sheet1" sheetId="1" r:id="rId1"/>
  </sheets>
  <definedNames>
    <definedName name="_xlnm.Print_Area" localSheetId="0">'Sheet1'!$A$37:$N$89</definedName>
    <definedName name="_xlnm.Print_Titles" localSheetId="0">'Sheet1'!$A:$C,'Sheet1'!$1:$1</definedName>
    <definedName name="QB_COLUMN_1" localSheetId="0" hidden="1">'Sheet1'!$D$1</definedName>
    <definedName name="QB_COLUMN_16" localSheetId="0" hidden="1">'Sheet1'!$J$1</definedName>
    <definedName name="QB_COLUMN_17" localSheetId="0" hidden="1">'Sheet1'!$K$1</definedName>
    <definedName name="QB_COLUMN_28" localSheetId="0" hidden="1">'Sheet1'!$L$1</definedName>
    <definedName name="QB_COLUMN_29" localSheetId="0" hidden="1">'Sheet1'!$M$1</definedName>
    <definedName name="QB_COLUMN_3" localSheetId="0" hidden="1">'Sheet1'!$E$1</definedName>
    <definedName name="QB_COLUMN_31" localSheetId="0" hidden="1">'Sheet1'!$N$1</definedName>
    <definedName name="QB_COLUMN_4" localSheetId="0" hidden="1">'Sheet1'!$F$1</definedName>
    <definedName name="QB_COLUMN_5" localSheetId="0" hidden="1">'Sheet1'!$G$1</definedName>
    <definedName name="QB_COLUMN_7" localSheetId="0" hidden="1">'Sheet1'!$H$1</definedName>
    <definedName name="QB_COLUMN_8" localSheetId="0" hidden="1">'Sheet1'!$I$1</definedName>
    <definedName name="QB_DATA_0" localSheetId="0" hidden="1">'Sheet1'!$4:$4,'Sheet1'!$9:$9,'Sheet1'!$10:$10,'Sheet1'!$13:$13,'Sheet1'!$14:$14,'Sheet1'!$18:$18,'Sheet1'!$22:$22,'Sheet1'!$23:$23,'Sheet1'!$26:$26,'Sheet1'!$27:$27,'Sheet1'!$30:$30,'Sheet1'!$31:$31,'Sheet1'!$32:$32,'Sheet1'!$33:$33,'Sheet1'!$34:$34,'Sheet1'!$38:$38</definedName>
    <definedName name="QB_DATA_1" localSheetId="0" hidden="1">'Sheet1'!$39:$39,'Sheet1'!$40:$40,'Sheet1'!$41:$41,'Sheet1'!$42:$42,'Sheet1'!$43:$43,'Sheet1'!$44:$44,'Sheet1'!$45:$45,'Sheet1'!$46:$46,'Sheet1'!$47:$47,'Sheet1'!$48:$48,'Sheet1'!$49:$49,'Sheet1'!$50:$50,'Sheet1'!$51:$51,'Sheet1'!$52:$52,'Sheet1'!$53:$53,'Sheet1'!$54:$54</definedName>
    <definedName name="QB_DATA_2" localSheetId="0" hidden="1">'Sheet1'!$55:$55,'Sheet1'!$56:$56,'Sheet1'!$57:$57,'Sheet1'!$58:$58,'Sheet1'!$59:$59,'Sheet1'!$60:$60,'Sheet1'!$61:$61,'Sheet1'!$62:$62,'Sheet1'!$63:$63,'Sheet1'!$64:$64,'Sheet1'!$65:$65,'Sheet1'!$66:$66,'Sheet1'!$67:$67,'Sheet1'!$68:$68,'Sheet1'!$69:$69,'Sheet1'!$70:$70</definedName>
    <definedName name="QB_DATA_3" localSheetId="0" hidden="1">'Sheet1'!$71:$71,'Sheet1'!$72:$72,'Sheet1'!$73:$73,'Sheet1'!$74:$74,'Sheet1'!$75:$75,'Sheet1'!$76:$76,'Sheet1'!$77:$77,'Sheet1'!$78:$78,'Sheet1'!$79:$79,'Sheet1'!$80:$80,'Sheet1'!$81:$81,'Sheet1'!$82:$82,'Sheet1'!$83:$83,'Sheet1'!$84:$84,'Sheet1'!$85:$85,'Sheet1'!$86:$86</definedName>
    <definedName name="QB_DATA_4" localSheetId="0" hidden="1">'Sheet1'!$87:$87,'Sheet1'!$88:$88,'Sheet1'!$89:$89,'Sheet1'!$92:$92,'Sheet1'!$93:$93,'Sheet1'!$94:$94,'Sheet1'!$95:$95,'Sheet1'!$98:$98,'Sheet1'!$99:$99,'Sheet1'!$102:$102,'Sheet1'!$103:$103,'Sheet1'!$104:$104,'Sheet1'!$108:$108,'Sheet1'!$112:$112,'Sheet1'!$113:$113,'Sheet1'!$114:$114</definedName>
    <definedName name="QB_DATA_5" localSheetId="0" hidden="1">'Sheet1'!$115:$115,'Sheet1'!$116:$116,'Sheet1'!$117:$117,'Sheet1'!$120:$120,'Sheet1'!$123:$123,'Sheet1'!$124:$124,'Sheet1'!$125:$125,'Sheet1'!$126:$126,'Sheet1'!$129:$129,'Sheet1'!$134:$134,'Sheet1'!$135:$135,'Sheet1'!$136:$136,'Sheet1'!$137:$137,'Sheet1'!$138:$138,'Sheet1'!$143:$143,'Sheet1'!$144:$144</definedName>
    <definedName name="QB_DATA_6" localSheetId="0" hidden="1">'Sheet1'!$147:$147,'Sheet1'!$151:$151,'Sheet1'!$154:$154,'Sheet1'!$155:$155,'Sheet1'!$158:$158</definedName>
    <definedName name="QB_FORMULA_0" localSheetId="0" hidden="1">'Sheet1'!$L$5,'Sheet1'!$M$5,'Sheet1'!$N$5,'Sheet1'!$L$6,'Sheet1'!$M$6,'Sheet1'!$N$6,'Sheet1'!$L$11,'Sheet1'!$M$11,'Sheet1'!$N$11,'Sheet1'!$L$15,'Sheet1'!$M$15,'Sheet1'!$N$15,'Sheet1'!$L$16,'Sheet1'!$M$16,'Sheet1'!$N$16,'Sheet1'!$L$19</definedName>
    <definedName name="QB_FORMULA_1" localSheetId="0" hidden="1">'Sheet1'!$M$19,'Sheet1'!$N$19,'Sheet1'!$L$24,'Sheet1'!$M$24,'Sheet1'!$N$24,'Sheet1'!$L$28,'Sheet1'!$M$28,'Sheet1'!$N$28,'Sheet1'!$L$35,'Sheet1'!$M$35,'Sheet1'!$N$35,'Sheet1'!$L$36,'Sheet1'!$M$36,'Sheet1'!$N$36,'Sheet1'!$L$96,'Sheet1'!$M$96</definedName>
    <definedName name="QB_FORMULA_2" localSheetId="0" hidden="1">'Sheet1'!$N$96,'Sheet1'!$L$100,'Sheet1'!$M$100,'Sheet1'!$N$100,'Sheet1'!$L$105,'Sheet1'!$M$105,'Sheet1'!$N$105,'Sheet1'!$L$106,'Sheet1'!$M$106,'Sheet1'!$N$106,'Sheet1'!$L$109,'Sheet1'!$M$109,'Sheet1'!$N$109,'Sheet1'!$L$118,'Sheet1'!$M$118,'Sheet1'!$N$118</definedName>
    <definedName name="QB_FORMULA_3" localSheetId="0" hidden="1">'Sheet1'!$L$121,'Sheet1'!$M$121,'Sheet1'!$N$121,'Sheet1'!$L$127,'Sheet1'!$M$127,'Sheet1'!$N$127,'Sheet1'!$L$130,'Sheet1'!$M$130,'Sheet1'!$N$130,'Sheet1'!$L$131,'Sheet1'!$M$131,'Sheet1'!$N$131,'Sheet1'!$L$139,'Sheet1'!$M$139,'Sheet1'!$N$139,'Sheet1'!$L$140</definedName>
    <definedName name="QB_FORMULA_4" localSheetId="0" hidden="1">'Sheet1'!$M$140,'Sheet1'!$N$140,'Sheet1'!$L$145,'Sheet1'!$M$145,'Sheet1'!$N$145,'Sheet1'!$L$148,'Sheet1'!$M$148,'Sheet1'!$N$148,'Sheet1'!$L$149,'Sheet1'!$M$149,'Sheet1'!$N$149,'Sheet1'!$L$152,'Sheet1'!$M$152,'Sheet1'!$N$152,'Sheet1'!$L$156,'Sheet1'!$M$156</definedName>
    <definedName name="QB_FORMULA_5" localSheetId="0" hidden="1">'Sheet1'!$N$156,'Sheet1'!$L$159,'Sheet1'!$M$159,'Sheet1'!$N$159,'Sheet1'!$L$160,'Sheet1'!$M$160,'Sheet1'!$N$160</definedName>
    <definedName name="QB_ROW_100020" localSheetId="0" hidden="1">'Sheet1'!$C$12</definedName>
    <definedName name="QB_ROW_100320" localSheetId="0" hidden="1">'Sheet1'!$C$15</definedName>
    <definedName name="QB_ROW_101010" localSheetId="0" hidden="1">'Sheet1'!$B$107</definedName>
    <definedName name="QB_ROW_101310" localSheetId="0" hidden="1">'Sheet1'!$B$109</definedName>
    <definedName name="QB_ROW_108020" localSheetId="0" hidden="1">'Sheet1'!$C$97</definedName>
    <definedName name="QB_ROW_108320" localSheetId="0" hidden="1">'Sheet1'!$C$100</definedName>
    <definedName name="QB_ROW_112010" localSheetId="0" hidden="1">'Sheet1'!$B$110</definedName>
    <definedName name="QB_ROW_112020" localSheetId="0" hidden="1">'Sheet1'!$C$128</definedName>
    <definedName name="QB_ROW_112310" localSheetId="0" hidden="1">'Sheet1'!$B$131</definedName>
    <definedName name="QB_ROW_112320" localSheetId="0" hidden="1">'Sheet1'!$C$130</definedName>
    <definedName name="QB_ROW_13010" localSheetId="0" hidden="1">'Sheet1'!$B$2</definedName>
    <definedName name="QB_ROW_131020" localSheetId="0" hidden="1">'Sheet1'!$C$8</definedName>
    <definedName name="QB_ROW_131320" localSheetId="0" hidden="1">'Sheet1'!$C$11</definedName>
    <definedName name="QB_ROW_13310" localSheetId="0" hidden="1">'Sheet1'!$B$6</definedName>
    <definedName name="QB_ROW_135010" localSheetId="0" hidden="1">'Sheet1'!$B$17</definedName>
    <definedName name="QB_ROW_135310" localSheetId="0" hidden="1">'Sheet1'!$B$19</definedName>
    <definedName name="QB_ROW_138010" localSheetId="0" hidden="1">'Sheet1'!$B$7</definedName>
    <definedName name="QB_ROW_138310" localSheetId="0" hidden="1">'Sheet1'!$B$16</definedName>
    <definedName name="QB_ROW_141020" localSheetId="0" hidden="1">'Sheet1'!$C$91</definedName>
    <definedName name="QB_ROW_141320" localSheetId="0" hidden="1">'Sheet1'!$C$96</definedName>
    <definedName name="QB_ROW_145010" localSheetId="0" hidden="1">'Sheet1'!$B$132</definedName>
    <definedName name="QB_ROW_145310" localSheetId="0" hidden="1">'Sheet1'!$B$140</definedName>
    <definedName name="QB_ROW_146020" localSheetId="0" hidden="1">'Sheet1'!$C$133</definedName>
    <definedName name="QB_ROW_146320" localSheetId="0" hidden="1">'Sheet1'!$C$139</definedName>
    <definedName name="QB_ROW_153020" localSheetId="0" hidden="1">'Sheet1'!$C$142</definedName>
    <definedName name="QB_ROW_153320" localSheetId="0" hidden="1">'Sheet1'!$C$145</definedName>
    <definedName name="QB_ROW_155010" localSheetId="0" hidden="1">'Sheet1'!$B$150</definedName>
    <definedName name="QB_ROW_155310" localSheetId="0" hidden="1">'Sheet1'!$B$152</definedName>
    <definedName name="QB_ROW_156010" localSheetId="0" hidden="1">'Sheet1'!$B$153</definedName>
    <definedName name="QB_ROW_156310" localSheetId="0" hidden="1">'Sheet1'!$B$156</definedName>
    <definedName name="QB_ROW_16010" localSheetId="0" hidden="1">'Sheet1'!$B$20</definedName>
    <definedName name="QB_ROW_16310" localSheetId="0" hidden="1">'Sheet1'!$B$36</definedName>
    <definedName name="QB_ROW_167020" localSheetId="0" hidden="1">'Sheet1'!$C$3</definedName>
    <definedName name="QB_ROW_167320" localSheetId="0" hidden="1">'Sheet1'!$C$5</definedName>
    <definedName name="QB_ROW_173020" localSheetId="0" hidden="1">'Sheet1'!$C$29</definedName>
    <definedName name="QB_ROW_173320" localSheetId="0" hidden="1">'Sheet1'!$C$35</definedName>
    <definedName name="QB_ROW_179020" localSheetId="0" hidden="1">'Sheet1'!$C$119</definedName>
    <definedName name="QB_ROW_179320" localSheetId="0" hidden="1">'Sheet1'!$C$121</definedName>
    <definedName name="QB_ROW_19010" localSheetId="0" hidden="1">'Sheet1'!$B$90</definedName>
    <definedName name="QB_ROW_192020" localSheetId="0" hidden="1">'Sheet1'!$C$101</definedName>
    <definedName name="QB_ROW_192320" localSheetId="0" hidden="1">'Sheet1'!$C$105</definedName>
    <definedName name="QB_ROW_19310" localSheetId="0" hidden="1">'Sheet1'!$B$106</definedName>
    <definedName name="QB_ROW_25301" localSheetId="0" hidden="1">'Sheet1'!$A$160</definedName>
    <definedName name="QB_ROW_37010" localSheetId="0" hidden="1">'Sheet1'!$B$157</definedName>
    <definedName name="QB_ROW_37310" localSheetId="0" hidden="1">'Sheet1'!$B$159</definedName>
    <definedName name="QB_ROW_46020" localSheetId="0" hidden="1">'Sheet1'!$C$122</definedName>
    <definedName name="QB_ROW_46320" localSheetId="0" hidden="1">'Sheet1'!$C$127</definedName>
    <definedName name="QB_ROW_73020" localSheetId="0" hidden="1">'Sheet1'!$C$21</definedName>
    <definedName name="QB_ROW_73320" localSheetId="0" hidden="1">'Sheet1'!$C$24</definedName>
    <definedName name="QB_ROW_83010" localSheetId="0" hidden="1">'Sheet1'!$B$141</definedName>
    <definedName name="QB_ROW_83020" localSheetId="0" hidden="1">'Sheet1'!$C$146</definedName>
    <definedName name="QB_ROW_83310" localSheetId="0" hidden="1">'Sheet1'!$B$149</definedName>
    <definedName name="QB_ROW_83320" localSheetId="0" hidden="1">'Sheet1'!$C$148</definedName>
    <definedName name="QB_ROW_86020" localSheetId="0" hidden="1">'Sheet1'!$C$111</definedName>
    <definedName name="QB_ROW_86320" localSheetId="0" hidden="1">'Sheet1'!$C$118</definedName>
    <definedName name="QB_ROW_9010" localSheetId="0" hidden="1">'Sheet1'!$B$37</definedName>
    <definedName name="QB_ROW_91020" localSheetId="0" hidden="1">'Sheet1'!$C$25</definedName>
    <definedName name="QB_ROW_91320" localSheetId="0" hidden="1">'Sheet1'!$C$28</definedName>
    <definedName name="QB_ROW_9310" localSheetId="0" hidden="1">'Sheet1'!$B$89</definedName>
    <definedName name="QBCANSUPPORTUPDATE" localSheetId="0">TRUE</definedName>
    <definedName name="QBCOMPANYFILENAME" localSheetId="0">"C:\Users\Public\Documents\Intuit\QuickBooks\Company Files\Transition Black Isle.qbw"</definedName>
    <definedName name="QBENDDATE" localSheetId="0">20170630</definedName>
    <definedName name="QBHEADERSONSCREEN" localSheetId="0">FALSE</definedName>
    <definedName name="QBMETADATASIZE" localSheetId="0">7467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"98dd74c0ddfc4d63b98e3fe78834c85c"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</definedName>
    <definedName name="QBROWHEADERS" localSheetId="0">3</definedName>
    <definedName name="QBSTARTDATE" localSheetId="0">20170401</definedName>
  </definedNames>
  <calcPr fullCalcOnLoad="1"/>
</workbook>
</file>

<file path=xl/sharedStrings.xml><?xml version="1.0" encoding="utf-8"?>
<sst xmlns="http://schemas.openxmlformats.org/spreadsheetml/2006/main" count="536" uniqueCount="201">
  <si>
    <t>Type</t>
  </si>
  <si>
    <t>Date</t>
  </si>
  <si>
    <t>Num</t>
  </si>
  <si>
    <t>Name</t>
  </si>
  <si>
    <t>Memo</t>
  </si>
  <si>
    <t>Account</t>
  </si>
  <si>
    <t>Class</t>
  </si>
  <si>
    <t>Debit</t>
  </si>
  <si>
    <t>Credit</t>
  </si>
  <si>
    <t>Balance</t>
  </si>
  <si>
    <t>5000 · Grants</t>
  </si>
  <si>
    <t>5020 · Co-operative Community Fund</t>
  </si>
  <si>
    <t>Total 5020 · Co-operative Community Fund</t>
  </si>
  <si>
    <t>Total 5000 · Grants</t>
  </si>
  <si>
    <t>5100 · Market stall income</t>
  </si>
  <si>
    <t>5105 · Market stallholders Cromarty</t>
  </si>
  <si>
    <t>Total 5105 · Market stallholders Cromarty</t>
  </si>
  <si>
    <t>5110 · Market stallholders N Kessock</t>
  </si>
  <si>
    <t>Total 5110 · Market stallholders N Kessock</t>
  </si>
  <si>
    <t>Total 5100 · Market stall income</t>
  </si>
  <si>
    <t>5210 · Gift aid</t>
  </si>
  <si>
    <t>Total 5210 · Gift aid</t>
  </si>
  <si>
    <t>5300 · Sales</t>
  </si>
  <si>
    <t>5305 · Book sales</t>
  </si>
  <si>
    <t>Total 5305 · Book sales</t>
  </si>
  <si>
    <t>5310 · Produce sales</t>
  </si>
  <si>
    <t>Total 5310 · Produce sales</t>
  </si>
  <si>
    <t>5320 · Other sales</t>
  </si>
  <si>
    <t>Total 5320 · Other sales</t>
  </si>
  <si>
    <t>Total 5300 · Sales</t>
  </si>
  <si>
    <t>5400 · Donations Income</t>
  </si>
  <si>
    <t>Total 5400 · Donations Income</t>
  </si>
  <si>
    <t>6550 · Contract Labour</t>
  </si>
  <si>
    <t>6555 · Market organiser</t>
  </si>
  <si>
    <t>Total 6555 · Market organiser</t>
  </si>
  <si>
    <t>6565 · Bookkeeper</t>
  </si>
  <si>
    <t>Total 6565 · Bookkeeper</t>
  </si>
  <si>
    <t>6570 · Bike maintenance</t>
  </si>
  <si>
    <t>Total 6570 · Bike maintenance</t>
  </si>
  <si>
    <t>Total 6550 · Contract Labour</t>
  </si>
  <si>
    <t>6660 · Other Staff &amp; Vol Expenses</t>
  </si>
  <si>
    <t>Total 6660 · Other Staff &amp; Vol Expenses</t>
  </si>
  <si>
    <t>7000 · Event costs</t>
  </si>
  <si>
    <t>7010 · Venue Hire</t>
  </si>
  <si>
    <t>Total 7010 · Venue Hire</t>
  </si>
  <si>
    <t>7025 · Potato day expenses</t>
  </si>
  <si>
    <t>Total 7025 · Potato day expenses</t>
  </si>
  <si>
    <t>7050 · Other Event Costs</t>
  </si>
  <si>
    <t>Total 7050 · Other Event Costs</t>
  </si>
  <si>
    <t>7000 · Event costs - Other</t>
  </si>
  <si>
    <t>Total 7000 · Event costs - Other</t>
  </si>
  <si>
    <t>Total 7000 · Event costs</t>
  </si>
  <si>
    <t>7500 · Community Market Costs</t>
  </si>
  <si>
    <t>7510 · Community Market Hall Hire</t>
  </si>
  <si>
    <t>Total 7510 · Community Market Hall Hire</t>
  </si>
  <si>
    <t>Total 7500 · Community Market Costs</t>
  </si>
  <si>
    <t>8000 · Promotional expenses</t>
  </si>
  <si>
    <t>8050 · Other Promotional Exps</t>
  </si>
  <si>
    <t>Total 8050 · Other Promotional Exps</t>
  </si>
  <si>
    <t>8000 · Promotional expenses - Other</t>
  </si>
  <si>
    <t>Total 8000 · Promotional expenses - Other</t>
  </si>
  <si>
    <t>Total 8000 · Promotional expenses</t>
  </si>
  <si>
    <t>8150 · Public surveys</t>
  </si>
  <si>
    <t>Total 8150 · Public surveys</t>
  </si>
  <si>
    <t>8400 · Website</t>
  </si>
  <si>
    <t>Total 8400 · Website</t>
  </si>
  <si>
    <t>8450 · Memberships</t>
  </si>
  <si>
    <t>Total 8450 · Memberships</t>
  </si>
  <si>
    <t>TOTAL</t>
  </si>
  <si>
    <t>Deposit</t>
  </si>
  <si>
    <t>Invoice</t>
  </si>
  <si>
    <t>Bill</t>
  </si>
  <si>
    <t>Cheque</t>
  </si>
  <si>
    <t>CROMARTY</t>
  </si>
  <si>
    <t>NKESSOCK</t>
  </si>
  <si>
    <t>TBI018</t>
  </si>
  <si>
    <t>NNI215</t>
  </si>
  <si>
    <t>NNI216</t>
  </si>
  <si>
    <t>APRIL 2017</t>
  </si>
  <si>
    <t>DR BIKE</t>
  </si>
  <si>
    <t>SERVICING</t>
  </si>
  <si>
    <t>DEMAINDVD</t>
  </si>
  <si>
    <t>GNVENUE</t>
  </si>
  <si>
    <t>060417</t>
  </si>
  <si>
    <t>BIPA002</t>
  </si>
  <si>
    <t>NKVH.E/136</t>
  </si>
  <si>
    <t>GNTUTOR</t>
  </si>
  <si>
    <t>2866</t>
  </si>
  <si>
    <t>GNTUTOR2</t>
  </si>
  <si>
    <t>894</t>
  </si>
  <si>
    <t>NKVH/924</t>
  </si>
  <si>
    <t>NKVH/943</t>
  </si>
  <si>
    <t>SI-1020</t>
  </si>
  <si>
    <t>90380</t>
  </si>
  <si>
    <t>ORCHARDS</t>
  </si>
  <si>
    <t>5240</t>
  </si>
  <si>
    <t>97224</t>
  </si>
  <si>
    <t>TCV</t>
  </si>
  <si>
    <t>Dryburgh Cycles</t>
  </si>
  <si>
    <t>Helen Robinson</t>
  </si>
  <si>
    <t>Penny Edwards</t>
  </si>
  <si>
    <t>NessNumbers</t>
  </si>
  <si>
    <t>Jim McBride (s)</t>
  </si>
  <si>
    <t>Avoch Parish Church</t>
  </si>
  <si>
    <t>Black Isle Permaculture &amp; Arts</t>
  </si>
  <si>
    <t>North Kessock Amenities Association</t>
  </si>
  <si>
    <t>Glachbeg Croft</t>
  </si>
  <si>
    <t>Big Sky Print Ltd</t>
  </si>
  <si>
    <t>Acorn Signs Ltd</t>
  </si>
  <si>
    <t>Plexus</t>
  </si>
  <si>
    <t>Calico UK</t>
  </si>
  <si>
    <t>TCV-Liability Insurance</t>
  </si>
  <si>
    <t>Co-op Community Directplus Customer Donation Scheme - donation towards Grow North</t>
  </si>
  <si>
    <t>Cromarty Market table fees</t>
  </si>
  <si>
    <t>N Kessock Market table fees</t>
  </si>
  <si>
    <t>HMRC - Gift Aid claim 2016/17</t>
  </si>
  <si>
    <t>Grow North (JG email 06/04/17 refers)</t>
  </si>
  <si>
    <t>M Sherring - book sales (1 ea. 21 Tales / Timeline)</t>
  </si>
  <si>
    <t>Anne Thomas - NAIRN potatoes</t>
  </si>
  <si>
    <t>Anne Thomas - NK market</t>
  </si>
  <si>
    <t>Active Travel maps (JG email 06/04/17 refers)</t>
  </si>
  <si>
    <t>Cromarty Market sales &amp; donations TBI stall (inc Swap Stuff)</t>
  </si>
  <si>
    <t>Active Travel maps</t>
  </si>
  <si>
    <t>Wendy Price - seed potatoes / BI Active Travel maps (Velocity)</t>
  </si>
  <si>
    <t>Mrs Dove</t>
  </si>
  <si>
    <t>Mrs Price</t>
  </si>
  <si>
    <t>Doctor &amp; Mrs Paren</t>
  </si>
  <si>
    <t>Dr Graeme Walker</t>
  </si>
  <si>
    <t>Andrew Dorin (Dorin &amp; Hooper)</t>
  </si>
  <si>
    <t>Mary Bowers</t>
  </si>
  <si>
    <t>Robert Barton</t>
  </si>
  <si>
    <t>John Wood</t>
  </si>
  <si>
    <t>Mortons of Jemimaville</t>
  </si>
  <si>
    <t>CAF net donations - Richard Robinson £15</t>
  </si>
  <si>
    <t>C Lindsay</t>
  </si>
  <si>
    <t>P Edwards</t>
  </si>
  <si>
    <t>Ms Scott</t>
  </si>
  <si>
    <t>Grow North workshop 01/04/17 (JG email 06/04/17 refers)</t>
  </si>
  <si>
    <t>Film showing 05/04/17 (JG email 06/04/17 refers)</t>
  </si>
  <si>
    <t>Peter Moffatt</t>
  </si>
  <si>
    <t>Mr Brooks</t>
  </si>
  <si>
    <t>Freydis Campbell</t>
  </si>
  <si>
    <t>CAF net donations - Mrs Oriole Hall</t>
  </si>
  <si>
    <t>CAF net donations - £20 Ms Caroline Vawdrey / £10 unknown</t>
  </si>
  <si>
    <t>CAF net donations - Mrs Lesley Robb £15</t>
  </si>
  <si>
    <t>CAF net donations - Allan MacKenzie £10 / Helen Robinson £30 / Judith Jardine £10</t>
  </si>
  <si>
    <t>Marcia Humes</t>
  </si>
  <si>
    <t>CAF net donations - Penny Edwards £20</t>
  </si>
  <si>
    <t>CAF net donations - Helen Greenwood £10 / Catherine Manson £5</t>
  </si>
  <si>
    <t>Ms C F Ross</t>
  </si>
  <si>
    <t>Draper, Pamela</t>
  </si>
  <si>
    <t>CAF net donations - Kenny Fraser £20</t>
  </si>
  <si>
    <t>CAF net donations - Kathryn Logan £20 / William Martin £5</t>
  </si>
  <si>
    <t>Donation received Morgan Cowley</t>
  </si>
  <si>
    <t>CHEQUES Ken Naismith £15 / Sarah Grant £10</t>
  </si>
  <si>
    <t>MARTIN WC &amp; BM</t>
  </si>
  <si>
    <t>Donations from May 6th Grow North workshop</t>
  </si>
  <si>
    <t>CAF net donations - J Gibson</t>
  </si>
  <si>
    <t>Donation from 'What the Frack?' event</t>
  </si>
  <si>
    <t>Cheque donation from TBI tin (Anne)</t>
  </si>
  <si>
    <t>J Gibson - GN donations 03/06/17</t>
  </si>
  <si>
    <t>Ms Gordon</t>
  </si>
  <si>
    <t>CAF net donation - Mrs Oriole Hall (£3.75)</t>
  </si>
  <si>
    <t>CAF net donation - Ms Judith Jardine (£2.50)</t>
  </si>
  <si>
    <t>CAF net donation - Ms Kathryn Logan (£5.00)</t>
  </si>
  <si>
    <t>CAF net donation - Dr Helen Robinson (£7.50)</t>
  </si>
  <si>
    <t>CAF net donation -  Dr Richard Robinson (£3.75)</t>
  </si>
  <si>
    <t>GN donations 18/06/17 (Julie deposit)</t>
  </si>
  <si>
    <t>Dr Robinson</t>
  </si>
  <si>
    <t>CAF net donations - Rachel Emberton £10</t>
  </si>
  <si>
    <t>N Kessock Market Sylvie Main</t>
  </si>
  <si>
    <t>Cromarty Market Lorna Mackinnon</t>
  </si>
  <si>
    <t>Bookkeeping services</t>
  </si>
  <si>
    <t>BIB - bike servicing 3hrs @ £15/hr</t>
  </si>
  <si>
    <t>Dr Bike @Community Mkt, May 2017</t>
  </si>
  <si>
    <t>Bike servicing @ Fortrose/Rosemarkie, May17</t>
  </si>
  <si>
    <t>Julie Gibson - for Demain DVD</t>
  </si>
  <si>
    <t>Romay Garcia / Netherton Fm - GN venue 01/04/17</t>
  </si>
  <si>
    <t>Hall hire 05/04/17</t>
  </si>
  <si>
    <t>GN 06/05/17 venue fee</t>
  </si>
  <si>
    <t>Hire of hall 19/05/17 for Fracking event</t>
  </si>
  <si>
    <t>Glachbeg - Grow North 03/06/17</t>
  </si>
  <si>
    <t>CA Brandon &amp; J Plumridge  (BI Permaculture &amp; Arts) - GN venue 18/06/17</t>
  </si>
  <si>
    <t>Photocopying &amp; laminating for Potato Day</t>
  </si>
  <si>
    <t>Maggie Wormauld / Rural Training - GN tutor 01/04/17</t>
  </si>
  <si>
    <t>Toni Clark - GN tutor 01/04/17</t>
  </si>
  <si>
    <t>GN 06/05/17 2 x tutor fees @ £50 C Brandon / J Plumridge</t>
  </si>
  <si>
    <t>Fiona (Fuggo) King - GN tutor 18/06/17</t>
  </si>
  <si>
    <t>Hall hire 25/03/2017</t>
  </si>
  <si>
    <t>Hall hire 29/04/2017</t>
  </si>
  <si>
    <t>Cromarty Market hall hire</t>
  </si>
  <si>
    <t>Hall hire May17</t>
  </si>
  <si>
    <t>Bike stickers (BIB)</t>
  </si>
  <si>
    <t>2 No Swinger 2000 (BIB)</t>
  </si>
  <si>
    <t>Anne Thomas - SNH potatoes</t>
  </si>
  <si>
    <t>David Reid - re Orchard Surveys</t>
  </si>
  <si>
    <t>Replacing text on ´Join Us´ with provided text and styling a suitable button</t>
  </si>
  <si>
    <t>Annual charges for domain, hosting &amp; mailboxes</t>
  </si>
  <si>
    <t>TCV - membership renewal</t>
  </si>
  <si>
    <t>Core Activities</t>
  </si>
  <si>
    <t>Core Activities:Black Isle Bicycles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</si>
</sst>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4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39" fontId="2" fillId="0" borderId="1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2" fillId="0" borderId="12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60"/>
  <sheetViews>
    <sheetView tabSelected="1" zoomScalePageLayoutView="0" workbookViewId="0" topLeftCell="A1">
      <pane xSplit="3" ySplit="1" topLeftCell="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74" sqref="O74"/>
    </sheetView>
  </sheetViews>
  <sheetFormatPr defaultColWidth="9.140625" defaultRowHeight="15"/>
  <cols>
    <col min="1" max="2" width="3.00390625" style="17" customWidth="1"/>
    <col min="3" max="3" width="22.140625" style="17" customWidth="1"/>
    <col min="4" max="4" width="2.28125" style="17" customWidth="1"/>
    <col min="5" max="5" width="6.28125" style="17" bestFit="1" customWidth="1"/>
    <col min="6" max="6" width="11.140625" style="17" customWidth="1"/>
    <col min="7" max="7" width="9.57421875" style="17" bestFit="1" customWidth="1"/>
    <col min="8" max="8" width="14.57421875" style="17" customWidth="1"/>
    <col min="9" max="9" width="41.28125" style="17" customWidth="1"/>
    <col min="10" max="10" width="19.28125" style="17" customWidth="1"/>
    <col min="11" max="11" width="14.28125" style="17" customWidth="1"/>
    <col min="12" max="14" width="7.00390625" style="17" bestFit="1" customWidth="1"/>
  </cols>
  <sheetData>
    <row r="1" spans="1:14" s="16" customFormat="1" ht="15.75" thickBot="1">
      <c r="A1" s="14"/>
      <c r="B1" s="14"/>
      <c r="C1" s="14"/>
      <c r="D1" s="14"/>
      <c r="E1" s="15" t="s">
        <v>0</v>
      </c>
      <c r="F1" s="15" t="s">
        <v>1</v>
      </c>
      <c r="G1" s="15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</row>
    <row r="2" spans="1:14" ht="15.75" thickTop="1">
      <c r="A2" s="2"/>
      <c r="B2" s="2" t="s">
        <v>10</v>
      </c>
      <c r="C2" s="2"/>
      <c r="D2" s="2"/>
      <c r="E2" s="2"/>
      <c r="F2" s="3"/>
      <c r="G2" s="2"/>
      <c r="H2" s="2"/>
      <c r="I2" s="2"/>
      <c r="J2" s="2"/>
      <c r="K2" s="2"/>
      <c r="L2" s="4"/>
      <c r="M2" s="4"/>
      <c r="N2" s="4"/>
    </row>
    <row r="3" spans="1:14" ht="15">
      <c r="A3" s="2"/>
      <c r="B3" s="2"/>
      <c r="C3" s="2" t="s">
        <v>11</v>
      </c>
      <c r="D3" s="2"/>
      <c r="E3" s="2"/>
      <c r="F3" s="3"/>
      <c r="G3" s="2"/>
      <c r="H3" s="2"/>
      <c r="I3" s="2"/>
      <c r="J3" s="2"/>
      <c r="K3" s="2"/>
      <c r="L3" s="4"/>
      <c r="M3" s="4"/>
      <c r="N3" s="4"/>
    </row>
    <row r="4" spans="1:14" ht="15.75" thickBot="1">
      <c r="A4" s="1"/>
      <c r="B4" s="1"/>
      <c r="C4" s="1"/>
      <c r="D4" s="5"/>
      <c r="E4" s="5" t="s">
        <v>69</v>
      </c>
      <c r="F4" s="6">
        <v>42859</v>
      </c>
      <c r="G4" s="5"/>
      <c r="H4" s="5"/>
      <c r="I4" s="5" t="s">
        <v>112</v>
      </c>
      <c r="J4" s="5" t="s">
        <v>11</v>
      </c>
      <c r="K4" s="5" t="s">
        <v>199</v>
      </c>
      <c r="L4" s="8"/>
      <c r="M4" s="8">
        <v>500</v>
      </c>
      <c r="N4" s="8">
        <v>500</v>
      </c>
    </row>
    <row r="5" spans="1:14" ht="15.75" thickBot="1">
      <c r="A5" s="5"/>
      <c r="B5" s="5"/>
      <c r="C5" s="5" t="s">
        <v>12</v>
      </c>
      <c r="D5" s="5"/>
      <c r="E5" s="5"/>
      <c r="F5" s="6"/>
      <c r="G5" s="5"/>
      <c r="H5" s="5"/>
      <c r="I5" s="5"/>
      <c r="J5" s="5"/>
      <c r="K5" s="5"/>
      <c r="L5" s="9">
        <f>ROUND(SUM(L3:L4),5)</f>
        <v>0</v>
      </c>
      <c r="M5" s="9">
        <f>ROUND(SUM(M3:M4),5)</f>
        <v>500</v>
      </c>
      <c r="N5" s="9">
        <f>N4</f>
        <v>500</v>
      </c>
    </row>
    <row r="6" spans="1:14" ht="30" customHeight="1">
      <c r="A6" s="5"/>
      <c r="B6" s="5" t="s">
        <v>13</v>
      </c>
      <c r="C6" s="5"/>
      <c r="D6" s="5"/>
      <c r="E6" s="5"/>
      <c r="F6" s="6"/>
      <c r="G6" s="5"/>
      <c r="H6" s="5"/>
      <c r="I6" s="5"/>
      <c r="J6" s="5"/>
      <c r="K6" s="5"/>
      <c r="L6" s="10">
        <f>L5</f>
        <v>0</v>
      </c>
      <c r="M6" s="10">
        <f>M5</f>
        <v>500</v>
      </c>
      <c r="N6" s="10">
        <f>N5</f>
        <v>500</v>
      </c>
    </row>
    <row r="7" spans="1:14" ht="30" customHeight="1">
      <c r="A7" s="2"/>
      <c r="B7" s="2" t="s">
        <v>14</v>
      </c>
      <c r="C7" s="2"/>
      <c r="D7" s="2"/>
      <c r="E7" s="2"/>
      <c r="F7" s="3"/>
      <c r="G7" s="2"/>
      <c r="H7" s="2"/>
      <c r="I7" s="2"/>
      <c r="J7" s="2"/>
      <c r="K7" s="2"/>
      <c r="L7" s="4"/>
      <c r="M7" s="4"/>
      <c r="N7" s="4"/>
    </row>
    <row r="8" spans="1:14" ht="15">
      <c r="A8" s="2"/>
      <c r="B8" s="2"/>
      <c r="C8" s="2" t="s">
        <v>15</v>
      </c>
      <c r="D8" s="2"/>
      <c r="E8" s="2"/>
      <c r="F8" s="3"/>
      <c r="G8" s="2"/>
      <c r="H8" s="2"/>
      <c r="I8" s="2"/>
      <c r="J8" s="2"/>
      <c r="K8" s="2"/>
      <c r="L8" s="4"/>
      <c r="M8" s="4"/>
      <c r="N8" s="4"/>
    </row>
    <row r="9" spans="1:14" ht="15">
      <c r="A9" s="5"/>
      <c r="B9" s="5"/>
      <c r="C9" s="5"/>
      <c r="D9" s="5"/>
      <c r="E9" s="5" t="s">
        <v>69</v>
      </c>
      <c r="F9" s="6">
        <v>42857</v>
      </c>
      <c r="G9" s="5" t="s">
        <v>73</v>
      </c>
      <c r="H9" s="5"/>
      <c r="I9" s="5" t="s">
        <v>113</v>
      </c>
      <c r="J9" s="5" t="s">
        <v>15</v>
      </c>
      <c r="K9" s="5" t="s">
        <v>199</v>
      </c>
      <c r="L9" s="10"/>
      <c r="M9" s="10">
        <v>225</v>
      </c>
      <c r="N9" s="10">
        <v>225</v>
      </c>
    </row>
    <row r="10" spans="1:14" ht="15.75" thickBot="1">
      <c r="A10" s="5"/>
      <c r="B10" s="5"/>
      <c r="C10" s="5"/>
      <c r="D10" s="5"/>
      <c r="E10" s="5" t="s">
        <v>69</v>
      </c>
      <c r="F10" s="6">
        <v>42878</v>
      </c>
      <c r="G10" s="5" t="s">
        <v>73</v>
      </c>
      <c r="H10" s="5"/>
      <c r="I10" s="5" t="s">
        <v>113</v>
      </c>
      <c r="J10" s="5" t="s">
        <v>15</v>
      </c>
      <c r="K10" s="5" t="s">
        <v>199</v>
      </c>
      <c r="L10" s="7"/>
      <c r="M10" s="7">
        <v>195</v>
      </c>
      <c r="N10" s="7">
        <v>420</v>
      </c>
    </row>
    <row r="11" spans="1:14" ht="15">
      <c r="A11" s="5"/>
      <c r="B11" s="5"/>
      <c r="C11" s="5" t="s">
        <v>16</v>
      </c>
      <c r="D11" s="5"/>
      <c r="E11" s="5"/>
      <c r="F11" s="6"/>
      <c r="G11" s="5"/>
      <c r="H11" s="5"/>
      <c r="I11" s="5"/>
      <c r="J11" s="5"/>
      <c r="K11" s="5"/>
      <c r="L11" s="10">
        <f>ROUND(SUM(L8:L10),5)</f>
        <v>0</v>
      </c>
      <c r="M11" s="10">
        <f>ROUND(SUM(M8:M10),5)</f>
        <v>420</v>
      </c>
      <c r="N11" s="10">
        <f>N10</f>
        <v>420</v>
      </c>
    </row>
    <row r="12" spans="1:14" ht="30" customHeight="1">
      <c r="A12" s="2"/>
      <c r="B12" s="2"/>
      <c r="C12" s="2" t="s">
        <v>17</v>
      </c>
      <c r="D12" s="2"/>
      <c r="E12" s="2"/>
      <c r="F12" s="3"/>
      <c r="G12" s="2"/>
      <c r="H12" s="2"/>
      <c r="I12" s="2"/>
      <c r="J12" s="2"/>
      <c r="K12" s="2"/>
      <c r="L12" s="4"/>
      <c r="M12" s="4"/>
      <c r="N12" s="4"/>
    </row>
    <row r="13" spans="1:14" ht="15">
      <c r="A13" s="5"/>
      <c r="B13" s="5"/>
      <c r="C13" s="5"/>
      <c r="D13" s="5"/>
      <c r="E13" s="5" t="s">
        <v>69</v>
      </c>
      <c r="F13" s="6">
        <v>42854</v>
      </c>
      <c r="G13" s="5" t="s">
        <v>74</v>
      </c>
      <c r="H13" s="5"/>
      <c r="I13" s="5" t="s">
        <v>114</v>
      </c>
      <c r="J13" s="5" t="s">
        <v>17</v>
      </c>
      <c r="K13" s="5" t="s">
        <v>199</v>
      </c>
      <c r="L13" s="10"/>
      <c r="M13" s="10">
        <v>249</v>
      </c>
      <c r="N13" s="10">
        <v>249</v>
      </c>
    </row>
    <row r="14" spans="1:14" ht="15.75" thickBot="1">
      <c r="A14" s="5"/>
      <c r="B14" s="5"/>
      <c r="C14" s="5"/>
      <c r="D14" s="5"/>
      <c r="E14" s="5" t="s">
        <v>69</v>
      </c>
      <c r="F14" s="6">
        <v>42882</v>
      </c>
      <c r="G14" s="5" t="s">
        <v>74</v>
      </c>
      <c r="H14" s="5"/>
      <c r="I14" s="5" t="s">
        <v>114</v>
      </c>
      <c r="J14" s="5" t="s">
        <v>17</v>
      </c>
      <c r="K14" s="5" t="s">
        <v>199</v>
      </c>
      <c r="L14" s="8"/>
      <c r="M14" s="8">
        <v>244</v>
      </c>
      <c r="N14" s="8">
        <v>493</v>
      </c>
    </row>
    <row r="15" spans="1:14" ht="15.75" thickBot="1">
      <c r="A15" s="5"/>
      <c r="B15" s="5"/>
      <c r="C15" s="5" t="s">
        <v>18</v>
      </c>
      <c r="D15" s="5"/>
      <c r="E15" s="5"/>
      <c r="F15" s="6"/>
      <c r="G15" s="5"/>
      <c r="H15" s="5"/>
      <c r="I15" s="5"/>
      <c r="J15" s="5"/>
      <c r="K15" s="5"/>
      <c r="L15" s="9">
        <f>ROUND(SUM(L12:L14),5)</f>
        <v>0</v>
      </c>
      <c r="M15" s="9">
        <f>ROUND(SUM(M12:M14),5)</f>
        <v>493</v>
      </c>
      <c r="N15" s="9">
        <f>N14</f>
        <v>493</v>
      </c>
    </row>
    <row r="16" spans="1:14" ht="30" customHeight="1">
      <c r="A16" s="5"/>
      <c r="B16" s="5" t="s">
        <v>19</v>
      </c>
      <c r="C16" s="5"/>
      <c r="D16" s="5"/>
      <c r="E16" s="5"/>
      <c r="F16" s="6"/>
      <c r="G16" s="5"/>
      <c r="H16" s="5"/>
      <c r="I16" s="5"/>
      <c r="J16" s="5"/>
      <c r="K16" s="5"/>
      <c r="L16" s="10">
        <f>ROUND(L11+L15,5)</f>
        <v>0</v>
      </c>
      <c r="M16" s="10">
        <f>ROUND(M11+M15,5)</f>
        <v>913</v>
      </c>
      <c r="N16" s="10">
        <f>ROUND(N11+N15,5)</f>
        <v>913</v>
      </c>
    </row>
    <row r="17" spans="1:14" ht="30" customHeight="1">
      <c r="A17" s="2"/>
      <c r="B17" s="2" t="s">
        <v>20</v>
      </c>
      <c r="C17" s="2"/>
      <c r="D17" s="2"/>
      <c r="E17" s="2"/>
      <c r="F17" s="3"/>
      <c r="G17" s="2"/>
      <c r="H17" s="2"/>
      <c r="I17" s="2"/>
      <c r="J17" s="2"/>
      <c r="K17" s="2"/>
      <c r="L17" s="4"/>
      <c r="M17" s="4"/>
      <c r="N17" s="4"/>
    </row>
    <row r="18" spans="1:14" ht="15.75" thickBot="1">
      <c r="A18" s="1"/>
      <c r="B18" s="1"/>
      <c r="C18" s="1"/>
      <c r="D18" s="5"/>
      <c r="E18" s="5" t="s">
        <v>69</v>
      </c>
      <c r="F18" s="6">
        <v>42893</v>
      </c>
      <c r="G18" s="5"/>
      <c r="H18" s="5"/>
      <c r="I18" s="5" t="s">
        <v>115</v>
      </c>
      <c r="J18" s="5" t="s">
        <v>20</v>
      </c>
      <c r="K18" s="5" t="s">
        <v>199</v>
      </c>
      <c r="L18" s="7"/>
      <c r="M18" s="7">
        <v>160</v>
      </c>
      <c r="N18" s="7">
        <v>160</v>
      </c>
    </row>
    <row r="19" spans="1:14" ht="15">
      <c r="A19" s="5"/>
      <c r="B19" s="5" t="s">
        <v>21</v>
      </c>
      <c r="C19" s="5"/>
      <c r="D19" s="5"/>
      <c r="E19" s="5"/>
      <c r="F19" s="6"/>
      <c r="G19" s="5"/>
      <c r="H19" s="5"/>
      <c r="I19" s="5"/>
      <c r="J19" s="5"/>
      <c r="K19" s="5"/>
      <c r="L19" s="10">
        <f>ROUND(SUM(L17:L18),5)</f>
        <v>0</v>
      </c>
      <c r="M19" s="10">
        <f>ROUND(SUM(M17:M18),5)</f>
        <v>160</v>
      </c>
      <c r="N19" s="10">
        <f>N18</f>
        <v>160</v>
      </c>
    </row>
    <row r="20" spans="1:14" ht="30" customHeight="1">
      <c r="A20" s="2"/>
      <c r="B20" s="2" t="s">
        <v>22</v>
      </c>
      <c r="C20" s="2"/>
      <c r="D20" s="2"/>
      <c r="E20" s="2"/>
      <c r="F20" s="3"/>
      <c r="G20" s="2"/>
      <c r="H20" s="2"/>
      <c r="I20" s="2"/>
      <c r="J20" s="2"/>
      <c r="K20" s="2"/>
      <c r="L20" s="4"/>
      <c r="M20" s="4"/>
      <c r="N20" s="4"/>
    </row>
    <row r="21" spans="1:14" ht="15">
      <c r="A21" s="2"/>
      <c r="B21" s="2"/>
      <c r="C21" s="2" t="s">
        <v>23</v>
      </c>
      <c r="D21" s="2"/>
      <c r="E21" s="2"/>
      <c r="F21" s="3"/>
      <c r="G21" s="2"/>
      <c r="H21" s="2"/>
      <c r="I21" s="2"/>
      <c r="J21" s="2"/>
      <c r="K21" s="2"/>
      <c r="L21" s="4"/>
      <c r="M21" s="4"/>
      <c r="N21" s="4"/>
    </row>
    <row r="22" spans="1:14" ht="15">
      <c r="A22" s="5"/>
      <c r="B22" s="5"/>
      <c r="C22" s="5"/>
      <c r="D22" s="5"/>
      <c r="E22" s="5" t="s">
        <v>69</v>
      </c>
      <c r="F22" s="6">
        <v>42832</v>
      </c>
      <c r="G22" s="5"/>
      <c r="H22" s="5"/>
      <c r="I22" s="5" t="s">
        <v>116</v>
      </c>
      <c r="J22" s="5" t="s">
        <v>23</v>
      </c>
      <c r="K22" s="5" t="s">
        <v>199</v>
      </c>
      <c r="L22" s="10"/>
      <c r="M22" s="10">
        <v>10</v>
      </c>
      <c r="N22" s="10">
        <v>10</v>
      </c>
    </row>
    <row r="23" spans="1:14" ht="15.75" thickBot="1">
      <c r="A23" s="5"/>
      <c r="B23" s="5"/>
      <c r="C23" s="5"/>
      <c r="D23" s="5"/>
      <c r="E23" s="5" t="s">
        <v>69</v>
      </c>
      <c r="F23" s="6">
        <v>42900</v>
      </c>
      <c r="G23" s="5"/>
      <c r="H23" s="5"/>
      <c r="I23" s="5" t="s">
        <v>117</v>
      </c>
      <c r="J23" s="5" t="s">
        <v>23</v>
      </c>
      <c r="K23" s="5" t="s">
        <v>199</v>
      </c>
      <c r="L23" s="7"/>
      <c r="M23" s="7">
        <v>15</v>
      </c>
      <c r="N23" s="7">
        <v>25</v>
      </c>
    </row>
    <row r="24" spans="1:14" ht="15">
      <c r="A24" s="5"/>
      <c r="B24" s="5"/>
      <c r="C24" s="5" t="s">
        <v>24</v>
      </c>
      <c r="D24" s="5"/>
      <c r="E24" s="5"/>
      <c r="F24" s="6"/>
      <c r="G24" s="5"/>
      <c r="H24" s="5"/>
      <c r="I24" s="5"/>
      <c r="J24" s="5"/>
      <c r="K24" s="5"/>
      <c r="L24" s="10">
        <f>ROUND(SUM(L21:L23),5)</f>
        <v>0</v>
      </c>
      <c r="M24" s="10">
        <f>ROUND(SUM(M21:M23),5)</f>
        <v>25</v>
      </c>
      <c r="N24" s="10">
        <f>N23</f>
        <v>25</v>
      </c>
    </row>
    <row r="25" spans="1:14" ht="30" customHeight="1">
      <c r="A25" s="2"/>
      <c r="B25" s="2"/>
      <c r="C25" s="2" t="s">
        <v>25</v>
      </c>
      <c r="D25" s="2"/>
      <c r="E25" s="2"/>
      <c r="F25" s="3"/>
      <c r="G25" s="2"/>
      <c r="H25" s="2"/>
      <c r="I25" s="2"/>
      <c r="J25" s="2"/>
      <c r="K25" s="2"/>
      <c r="L25" s="4"/>
      <c r="M25" s="4"/>
      <c r="N25" s="4"/>
    </row>
    <row r="26" spans="1:14" ht="15">
      <c r="A26" s="5"/>
      <c r="B26" s="5"/>
      <c r="C26" s="5"/>
      <c r="D26" s="5"/>
      <c r="E26" s="5" t="s">
        <v>69</v>
      </c>
      <c r="F26" s="6">
        <v>42885</v>
      </c>
      <c r="G26" s="5"/>
      <c r="H26" s="5"/>
      <c r="I26" s="5" t="s">
        <v>118</v>
      </c>
      <c r="J26" s="5" t="s">
        <v>25</v>
      </c>
      <c r="K26" s="5" t="s">
        <v>199</v>
      </c>
      <c r="L26" s="10"/>
      <c r="M26" s="10">
        <v>12.15</v>
      </c>
      <c r="N26" s="10">
        <v>12.15</v>
      </c>
    </row>
    <row r="27" spans="1:14" ht="15.75" thickBot="1">
      <c r="A27" s="5"/>
      <c r="B27" s="5"/>
      <c r="C27" s="5"/>
      <c r="D27" s="5"/>
      <c r="E27" s="5" t="s">
        <v>69</v>
      </c>
      <c r="F27" s="6">
        <v>42885</v>
      </c>
      <c r="G27" s="5"/>
      <c r="H27" s="5"/>
      <c r="I27" s="5" t="s">
        <v>119</v>
      </c>
      <c r="J27" s="5" t="s">
        <v>25</v>
      </c>
      <c r="K27" s="5" t="s">
        <v>199</v>
      </c>
      <c r="L27" s="7"/>
      <c r="M27" s="7">
        <v>53</v>
      </c>
      <c r="N27" s="7">
        <v>65.15</v>
      </c>
    </row>
    <row r="28" spans="1:14" ht="15">
      <c r="A28" s="5"/>
      <c r="B28" s="5"/>
      <c r="C28" s="5" t="s">
        <v>26</v>
      </c>
      <c r="D28" s="5"/>
      <c r="E28" s="5"/>
      <c r="F28" s="6"/>
      <c r="G28" s="5"/>
      <c r="H28" s="5"/>
      <c r="I28" s="5"/>
      <c r="J28" s="5"/>
      <c r="K28" s="5"/>
      <c r="L28" s="10">
        <f>ROUND(SUM(L25:L27),5)</f>
        <v>0</v>
      </c>
      <c r="M28" s="10">
        <f>ROUND(SUM(M25:M27),5)</f>
        <v>65.15</v>
      </c>
      <c r="N28" s="10">
        <f>N27</f>
        <v>65.15</v>
      </c>
    </row>
    <row r="29" spans="1:14" ht="30" customHeight="1">
      <c r="A29" s="2"/>
      <c r="B29" s="2"/>
      <c r="C29" s="2" t="s">
        <v>27</v>
      </c>
      <c r="D29" s="2"/>
      <c r="E29" s="2"/>
      <c r="F29" s="3"/>
      <c r="G29" s="2"/>
      <c r="H29" s="2"/>
      <c r="I29" s="2"/>
      <c r="J29" s="2"/>
      <c r="K29" s="2"/>
      <c r="L29" s="4"/>
      <c r="M29" s="4"/>
      <c r="N29" s="4"/>
    </row>
    <row r="30" spans="1:14" ht="15">
      <c r="A30" s="5"/>
      <c r="B30" s="5"/>
      <c r="C30" s="5"/>
      <c r="D30" s="5"/>
      <c r="E30" s="5" t="s">
        <v>69</v>
      </c>
      <c r="F30" s="6">
        <v>42832</v>
      </c>
      <c r="G30" s="5"/>
      <c r="H30" s="5"/>
      <c r="I30" s="5" t="s">
        <v>120</v>
      </c>
      <c r="J30" s="5" t="s">
        <v>27</v>
      </c>
      <c r="K30" s="5" t="s">
        <v>199</v>
      </c>
      <c r="L30" s="10"/>
      <c r="M30" s="10">
        <v>5.3</v>
      </c>
      <c r="N30" s="10">
        <v>5.3</v>
      </c>
    </row>
    <row r="31" spans="1:14" ht="15">
      <c r="A31" s="5"/>
      <c r="B31" s="5"/>
      <c r="C31" s="5"/>
      <c r="D31" s="5"/>
      <c r="E31" s="5" t="s">
        <v>69</v>
      </c>
      <c r="F31" s="6">
        <v>42857</v>
      </c>
      <c r="G31" s="5" t="s">
        <v>73</v>
      </c>
      <c r="H31" s="5"/>
      <c r="I31" s="5" t="s">
        <v>121</v>
      </c>
      <c r="J31" s="5" t="s">
        <v>27</v>
      </c>
      <c r="K31" s="5" t="s">
        <v>199</v>
      </c>
      <c r="L31" s="10"/>
      <c r="M31" s="10">
        <v>34.8</v>
      </c>
      <c r="N31" s="10">
        <v>40.1</v>
      </c>
    </row>
    <row r="32" spans="1:14" ht="15">
      <c r="A32" s="5"/>
      <c r="B32" s="5"/>
      <c r="C32" s="5"/>
      <c r="D32" s="5"/>
      <c r="E32" s="5" t="s">
        <v>69</v>
      </c>
      <c r="F32" s="6">
        <v>42878</v>
      </c>
      <c r="G32" s="5" t="s">
        <v>73</v>
      </c>
      <c r="H32" s="5"/>
      <c r="I32" s="5" t="s">
        <v>121</v>
      </c>
      <c r="J32" s="5" t="s">
        <v>27</v>
      </c>
      <c r="K32" s="5" t="s">
        <v>199</v>
      </c>
      <c r="L32" s="10"/>
      <c r="M32" s="10">
        <v>28.34</v>
      </c>
      <c r="N32" s="10">
        <v>68.44</v>
      </c>
    </row>
    <row r="33" spans="1:14" ht="15">
      <c r="A33" s="5"/>
      <c r="B33" s="5"/>
      <c r="C33" s="5"/>
      <c r="D33" s="5"/>
      <c r="E33" s="5" t="s">
        <v>70</v>
      </c>
      <c r="F33" s="6">
        <v>42895</v>
      </c>
      <c r="G33" s="5" t="s">
        <v>75</v>
      </c>
      <c r="H33" s="5" t="s">
        <v>98</v>
      </c>
      <c r="I33" s="5" t="s">
        <v>122</v>
      </c>
      <c r="J33" s="5" t="s">
        <v>27</v>
      </c>
      <c r="K33" s="5" t="s">
        <v>199</v>
      </c>
      <c r="L33" s="10"/>
      <c r="M33" s="10">
        <v>15</v>
      </c>
      <c r="N33" s="10">
        <v>83.44</v>
      </c>
    </row>
    <row r="34" spans="1:14" ht="15.75" thickBot="1">
      <c r="A34" s="5"/>
      <c r="B34" s="5"/>
      <c r="C34" s="5"/>
      <c r="D34" s="5"/>
      <c r="E34" s="5" t="s">
        <v>69</v>
      </c>
      <c r="F34" s="6">
        <v>42914</v>
      </c>
      <c r="G34" s="5"/>
      <c r="H34" s="5"/>
      <c r="I34" s="5" t="s">
        <v>123</v>
      </c>
      <c r="J34" s="5" t="s">
        <v>27</v>
      </c>
      <c r="K34" s="5" t="s">
        <v>199</v>
      </c>
      <c r="L34" s="8"/>
      <c r="M34" s="8">
        <v>42.62</v>
      </c>
      <c r="N34" s="8">
        <v>126.06</v>
      </c>
    </row>
    <row r="35" spans="1:14" ht="15.75" thickBot="1">
      <c r="A35" s="5"/>
      <c r="B35" s="5"/>
      <c r="C35" s="5" t="s">
        <v>28</v>
      </c>
      <c r="D35" s="5"/>
      <c r="E35" s="5"/>
      <c r="F35" s="6"/>
      <c r="G35" s="5"/>
      <c r="H35" s="5"/>
      <c r="I35" s="5"/>
      <c r="J35" s="5"/>
      <c r="K35" s="5"/>
      <c r="L35" s="9">
        <f>ROUND(SUM(L29:L34),5)</f>
        <v>0</v>
      </c>
      <c r="M35" s="9">
        <f>ROUND(SUM(M29:M34),5)</f>
        <v>126.06</v>
      </c>
      <c r="N35" s="9">
        <f>N34</f>
        <v>126.06</v>
      </c>
    </row>
    <row r="36" spans="1:14" ht="30" customHeight="1">
      <c r="A36" s="5"/>
      <c r="B36" s="5" t="s">
        <v>29</v>
      </c>
      <c r="C36" s="5"/>
      <c r="D36" s="5"/>
      <c r="E36" s="5"/>
      <c r="F36" s="6"/>
      <c r="G36" s="5"/>
      <c r="H36" s="5"/>
      <c r="I36" s="5"/>
      <c r="J36" s="5"/>
      <c r="K36" s="5"/>
      <c r="L36" s="10">
        <f>ROUND(L24+L28+L35,5)</f>
        <v>0</v>
      </c>
      <c r="M36" s="10">
        <f>ROUND(M24+M28+M35,5)</f>
        <v>216.21</v>
      </c>
      <c r="N36" s="10">
        <f>ROUND(N24+N28+N35,5)</f>
        <v>216.21</v>
      </c>
    </row>
    <row r="37" spans="1:14" ht="30" customHeight="1">
      <c r="A37" s="2"/>
      <c r="B37" s="2" t="s">
        <v>30</v>
      </c>
      <c r="C37" s="2"/>
      <c r="D37" s="2"/>
      <c r="E37" s="2"/>
      <c r="F37" s="3"/>
      <c r="G37" s="2"/>
      <c r="H37" s="2"/>
      <c r="I37" s="2"/>
      <c r="J37" s="2"/>
      <c r="K37" s="2"/>
      <c r="L37" s="4"/>
      <c r="M37" s="4"/>
      <c r="N37" s="4"/>
    </row>
    <row r="38" spans="1:14" ht="15">
      <c r="A38" s="5"/>
      <c r="B38" s="5"/>
      <c r="C38" s="5"/>
      <c r="D38" s="5"/>
      <c r="E38" s="5" t="s">
        <v>69</v>
      </c>
      <c r="F38" s="6">
        <v>42828</v>
      </c>
      <c r="G38" s="5"/>
      <c r="H38" s="5" t="s">
        <v>99</v>
      </c>
      <c r="I38" s="5" t="s">
        <v>99</v>
      </c>
      <c r="J38" s="5" t="s">
        <v>30</v>
      </c>
      <c r="K38" s="5" t="s">
        <v>199</v>
      </c>
      <c r="L38" s="10"/>
      <c r="M38" s="10">
        <v>5</v>
      </c>
      <c r="N38" s="10">
        <v>5</v>
      </c>
    </row>
    <row r="39" spans="1:14" ht="15">
      <c r="A39" s="5"/>
      <c r="B39" s="5"/>
      <c r="C39" s="5"/>
      <c r="D39" s="5"/>
      <c r="E39" s="5" t="s">
        <v>69</v>
      </c>
      <c r="F39" s="6">
        <v>42828</v>
      </c>
      <c r="G39" s="5"/>
      <c r="H39" s="5"/>
      <c r="I39" s="5" t="s">
        <v>124</v>
      </c>
      <c r="J39" s="5" t="s">
        <v>30</v>
      </c>
      <c r="K39" s="5" t="s">
        <v>199</v>
      </c>
      <c r="L39" s="10"/>
      <c r="M39" s="10">
        <v>10</v>
      </c>
      <c r="N39" s="10">
        <v>15</v>
      </c>
    </row>
    <row r="40" spans="1:14" ht="15">
      <c r="A40" s="5"/>
      <c r="B40" s="5"/>
      <c r="C40" s="5"/>
      <c r="D40" s="5"/>
      <c r="E40" s="5" t="s">
        <v>69</v>
      </c>
      <c r="F40" s="6">
        <v>42828</v>
      </c>
      <c r="G40" s="5"/>
      <c r="H40" s="5"/>
      <c r="I40" s="5" t="s">
        <v>125</v>
      </c>
      <c r="J40" s="5" t="s">
        <v>30</v>
      </c>
      <c r="K40" s="5" t="s">
        <v>199</v>
      </c>
      <c r="L40" s="10"/>
      <c r="M40" s="10">
        <v>10</v>
      </c>
      <c r="N40" s="10">
        <v>25</v>
      </c>
    </row>
    <row r="41" spans="1:14" ht="15">
      <c r="A41" s="5"/>
      <c r="B41" s="5"/>
      <c r="C41" s="5"/>
      <c r="D41" s="5"/>
      <c r="E41" s="5" t="s">
        <v>69</v>
      </c>
      <c r="F41" s="6">
        <v>42828</v>
      </c>
      <c r="G41" s="5"/>
      <c r="H41" s="5"/>
      <c r="I41" s="5" t="s">
        <v>126</v>
      </c>
      <c r="J41" s="5" t="s">
        <v>30</v>
      </c>
      <c r="K41" s="5" t="s">
        <v>199</v>
      </c>
      <c r="L41" s="10"/>
      <c r="M41" s="10">
        <v>20</v>
      </c>
      <c r="N41" s="10">
        <v>45</v>
      </c>
    </row>
    <row r="42" spans="1:14" ht="15">
      <c r="A42" s="5"/>
      <c r="B42" s="5"/>
      <c r="C42" s="5"/>
      <c r="D42" s="5"/>
      <c r="E42" s="5" t="s">
        <v>69</v>
      </c>
      <c r="F42" s="6">
        <v>42828</v>
      </c>
      <c r="G42" s="5"/>
      <c r="H42" s="5"/>
      <c r="I42" s="5" t="s">
        <v>127</v>
      </c>
      <c r="J42" s="5" t="s">
        <v>30</v>
      </c>
      <c r="K42" s="5" t="s">
        <v>199</v>
      </c>
      <c r="L42" s="10"/>
      <c r="M42" s="10">
        <v>10</v>
      </c>
      <c r="N42" s="10">
        <v>55</v>
      </c>
    </row>
    <row r="43" spans="1:14" ht="15">
      <c r="A43" s="5"/>
      <c r="B43" s="5"/>
      <c r="C43" s="5"/>
      <c r="D43" s="5"/>
      <c r="E43" s="5" t="s">
        <v>69</v>
      </c>
      <c r="F43" s="6">
        <v>42828</v>
      </c>
      <c r="G43" s="5"/>
      <c r="H43" s="5"/>
      <c r="I43" s="5" t="s">
        <v>128</v>
      </c>
      <c r="J43" s="5" t="s">
        <v>30</v>
      </c>
      <c r="K43" s="5" t="s">
        <v>199</v>
      </c>
      <c r="L43" s="10"/>
      <c r="M43" s="10">
        <v>20</v>
      </c>
      <c r="N43" s="10">
        <v>75</v>
      </c>
    </row>
    <row r="44" spans="1:14" ht="15">
      <c r="A44" s="5"/>
      <c r="B44" s="5"/>
      <c r="C44" s="5"/>
      <c r="D44" s="5"/>
      <c r="E44" s="5" t="s">
        <v>69</v>
      </c>
      <c r="F44" s="6">
        <v>42828</v>
      </c>
      <c r="G44" s="5"/>
      <c r="H44" s="5"/>
      <c r="I44" s="5" t="s">
        <v>129</v>
      </c>
      <c r="J44" s="5" t="s">
        <v>30</v>
      </c>
      <c r="K44" s="5" t="s">
        <v>199</v>
      </c>
      <c r="L44" s="10"/>
      <c r="M44" s="10">
        <v>10</v>
      </c>
      <c r="N44" s="10">
        <v>85</v>
      </c>
    </row>
    <row r="45" spans="1:14" ht="15">
      <c r="A45" s="5"/>
      <c r="B45" s="5"/>
      <c r="C45" s="5"/>
      <c r="D45" s="5"/>
      <c r="E45" s="5" t="s">
        <v>69</v>
      </c>
      <c r="F45" s="6">
        <v>42828</v>
      </c>
      <c r="G45" s="5"/>
      <c r="H45" s="5"/>
      <c r="I45" s="5" t="s">
        <v>130</v>
      </c>
      <c r="J45" s="5" t="s">
        <v>30</v>
      </c>
      <c r="K45" s="5" t="s">
        <v>199</v>
      </c>
      <c r="L45" s="10"/>
      <c r="M45" s="10">
        <v>10</v>
      </c>
      <c r="N45" s="10">
        <v>95</v>
      </c>
    </row>
    <row r="46" spans="1:14" ht="15">
      <c r="A46" s="5"/>
      <c r="B46" s="5"/>
      <c r="C46" s="5"/>
      <c r="D46" s="5"/>
      <c r="E46" s="5" t="s">
        <v>69</v>
      </c>
      <c r="F46" s="6">
        <v>42828</v>
      </c>
      <c r="G46" s="5"/>
      <c r="H46" s="5"/>
      <c r="I46" s="5" t="s">
        <v>131</v>
      </c>
      <c r="J46" s="5" t="s">
        <v>30</v>
      </c>
      <c r="K46" s="5" t="s">
        <v>199</v>
      </c>
      <c r="L46" s="10"/>
      <c r="M46" s="10">
        <v>10</v>
      </c>
      <c r="N46" s="10">
        <v>105</v>
      </c>
    </row>
    <row r="47" spans="1:14" ht="15">
      <c r="A47" s="5"/>
      <c r="B47" s="5"/>
      <c r="C47" s="5"/>
      <c r="D47" s="5"/>
      <c r="E47" s="5" t="s">
        <v>69</v>
      </c>
      <c r="F47" s="6">
        <v>42828</v>
      </c>
      <c r="G47" s="5"/>
      <c r="H47" s="5"/>
      <c r="I47" s="5" t="s">
        <v>132</v>
      </c>
      <c r="J47" s="5" t="s">
        <v>30</v>
      </c>
      <c r="K47" s="5" t="s">
        <v>199</v>
      </c>
      <c r="L47" s="10"/>
      <c r="M47" s="10">
        <v>20</v>
      </c>
      <c r="N47" s="10">
        <v>125</v>
      </c>
    </row>
    <row r="48" spans="1:14" ht="15">
      <c r="A48" s="5"/>
      <c r="B48" s="5"/>
      <c r="C48" s="5"/>
      <c r="D48" s="5"/>
      <c r="E48" s="5" t="s">
        <v>69</v>
      </c>
      <c r="F48" s="6">
        <v>42829</v>
      </c>
      <c r="G48" s="5"/>
      <c r="H48" s="5"/>
      <c r="I48" s="5" t="s">
        <v>133</v>
      </c>
      <c r="J48" s="5" t="s">
        <v>30</v>
      </c>
      <c r="K48" s="5" t="s">
        <v>199</v>
      </c>
      <c r="L48" s="10"/>
      <c r="M48" s="10">
        <v>14.46</v>
      </c>
      <c r="N48" s="10">
        <v>139.46</v>
      </c>
    </row>
    <row r="49" spans="1:14" ht="15">
      <c r="A49" s="5"/>
      <c r="B49" s="5"/>
      <c r="C49" s="5"/>
      <c r="D49" s="5"/>
      <c r="E49" s="5" t="s">
        <v>69</v>
      </c>
      <c r="F49" s="6">
        <v>42829</v>
      </c>
      <c r="G49" s="5"/>
      <c r="H49" s="5"/>
      <c r="I49" s="5" t="s">
        <v>134</v>
      </c>
      <c r="J49" s="5" t="s">
        <v>30</v>
      </c>
      <c r="K49" s="5" t="s">
        <v>199</v>
      </c>
      <c r="L49" s="10"/>
      <c r="M49" s="10">
        <v>12</v>
      </c>
      <c r="N49" s="10">
        <v>151.46</v>
      </c>
    </row>
    <row r="50" spans="1:14" ht="15">
      <c r="A50" s="5"/>
      <c r="B50" s="5"/>
      <c r="C50" s="5"/>
      <c r="D50" s="5"/>
      <c r="E50" s="5" t="s">
        <v>69</v>
      </c>
      <c r="F50" s="6">
        <v>42830</v>
      </c>
      <c r="G50" s="5"/>
      <c r="H50" s="5" t="s">
        <v>100</v>
      </c>
      <c r="I50" s="5" t="s">
        <v>135</v>
      </c>
      <c r="J50" s="5" t="s">
        <v>30</v>
      </c>
      <c r="K50" s="5" t="s">
        <v>199</v>
      </c>
      <c r="L50" s="10"/>
      <c r="M50" s="10">
        <v>5</v>
      </c>
      <c r="N50" s="10">
        <v>156.46</v>
      </c>
    </row>
    <row r="51" spans="1:14" ht="15">
      <c r="A51" s="5"/>
      <c r="B51" s="5"/>
      <c r="C51" s="5"/>
      <c r="D51" s="5"/>
      <c r="E51" s="5" t="s">
        <v>69</v>
      </c>
      <c r="F51" s="6">
        <v>42830</v>
      </c>
      <c r="G51" s="5"/>
      <c r="H51" s="5"/>
      <c r="I51" s="5" t="s">
        <v>136</v>
      </c>
      <c r="J51" s="5" t="s">
        <v>30</v>
      </c>
      <c r="K51" s="5" t="s">
        <v>199</v>
      </c>
      <c r="L51" s="10"/>
      <c r="M51" s="10">
        <v>10</v>
      </c>
      <c r="N51" s="10">
        <v>166.46</v>
      </c>
    </row>
    <row r="52" spans="1:14" ht="15">
      <c r="A52" s="5"/>
      <c r="B52" s="5"/>
      <c r="C52" s="5"/>
      <c r="D52" s="5"/>
      <c r="E52" s="5" t="s">
        <v>69</v>
      </c>
      <c r="F52" s="6">
        <v>42832</v>
      </c>
      <c r="G52" s="5"/>
      <c r="H52" s="5"/>
      <c r="I52" s="5" t="s">
        <v>137</v>
      </c>
      <c r="J52" s="5" t="s">
        <v>30</v>
      </c>
      <c r="K52" s="5" t="s">
        <v>199</v>
      </c>
      <c r="L52" s="10"/>
      <c r="M52" s="10">
        <v>85</v>
      </c>
      <c r="N52" s="10">
        <v>251.46</v>
      </c>
    </row>
    <row r="53" spans="1:14" ht="15">
      <c r="A53" s="5"/>
      <c r="B53" s="5"/>
      <c r="C53" s="5"/>
      <c r="D53" s="5"/>
      <c r="E53" s="5" t="s">
        <v>69</v>
      </c>
      <c r="F53" s="6">
        <v>42832</v>
      </c>
      <c r="G53" s="5"/>
      <c r="H53" s="5"/>
      <c r="I53" s="5" t="s">
        <v>138</v>
      </c>
      <c r="J53" s="5" t="s">
        <v>30</v>
      </c>
      <c r="K53" s="5" t="s">
        <v>199</v>
      </c>
      <c r="L53" s="10"/>
      <c r="M53" s="10">
        <v>53.46</v>
      </c>
      <c r="N53" s="10">
        <v>304.92</v>
      </c>
    </row>
    <row r="54" spans="1:14" ht="15">
      <c r="A54" s="5"/>
      <c r="B54" s="5"/>
      <c r="C54" s="5"/>
      <c r="D54" s="5"/>
      <c r="E54" s="5" t="s">
        <v>69</v>
      </c>
      <c r="F54" s="6">
        <v>42832</v>
      </c>
      <c r="G54" s="5"/>
      <c r="H54" s="5"/>
      <c r="I54" s="5" t="s">
        <v>139</v>
      </c>
      <c r="J54" s="5" t="s">
        <v>30</v>
      </c>
      <c r="K54" s="5" t="s">
        <v>199</v>
      </c>
      <c r="L54" s="10"/>
      <c r="M54" s="10">
        <v>20</v>
      </c>
      <c r="N54" s="10">
        <v>324.92</v>
      </c>
    </row>
    <row r="55" spans="1:14" ht="15">
      <c r="A55" s="5"/>
      <c r="B55" s="5"/>
      <c r="C55" s="5"/>
      <c r="D55" s="5"/>
      <c r="E55" s="5" t="s">
        <v>69</v>
      </c>
      <c r="F55" s="6">
        <v>42835</v>
      </c>
      <c r="G55" s="5"/>
      <c r="H55" s="5"/>
      <c r="I55" s="5" t="s">
        <v>140</v>
      </c>
      <c r="J55" s="5" t="s">
        <v>30</v>
      </c>
      <c r="K55" s="5" t="s">
        <v>199</v>
      </c>
      <c r="L55" s="10"/>
      <c r="M55" s="10">
        <v>10</v>
      </c>
      <c r="N55" s="10">
        <v>334.92</v>
      </c>
    </row>
    <row r="56" spans="1:14" ht="15">
      <c r="A56" s="5"/>
      <c r="B56" s="5"/>
      <c r="C56" s="5"/>
      <c r="D56" s="5"/>
      <c r="E56" s="5" t="s">
        <v>69</v>
      </c>
      <c r="F56" s="6">
        <v>42835</v>
      </c>
      <c r="G56" s="5"/>
      <c r="H56" s="5"/>
      <c r="I56" s="5" t="s">
        <v>141</v>
      </c>
      <c r="J56" s="5" t="s">
        <v>30</v>
      </c>
      <c r="K56" s="5" t="s">
        <v>199</v>
      </c>
      <c r="L56" s="10"/>
      <c r="M56" s="10">
        <v>10</v>
      </c>
      <c r="N56" s="10">
        <v>344.92</v>
      </c>
    </row>
    <row r="57" spans="1:14" ht="15">
      <c r="A57" s="5"/>
      <c r="B57" s="5"/>
      <c r="C57" s="5"/>
      <c r="D57" s="5"/>
      <c r="E57" s="5" t="s">
        <v>69</v>
      </c>
      <c r="F57" s="6">
        <v>42836</v>
      </c>
      <c r="G57" s="5"/>
      <c r="H57" s="5"/>
      <c r="I57" s="5" t="s">
        <v>142</v>
      </c>
      <c r="J57" s="5" t="s">
        <v>30</v>
      </c>
      <c r="K57" s="5" t="s">
        <v>199</v>
      </c>
      <c r="L57" s="10"/>
      <c r="M57" s="10">
        <v>14.46</v>
      </c>
      <c r="N57" s="10">
        <v>359.38</v>
      </c>
    </row>
    <row r="58" spans="1:14" ht="15">
      <c r="A58" s="5"/>
      <c r="B58" s="5"/>
      <c r="C58" s="5"/>
      <c r="D58" s="5"/>
      <c r="E58" s="5" t="s">
        <v>69</v>
      </c>
      <c r="F58" s="6">
        <v>42837</v>
      </c>
      <c r="G58" s="5"/>
      <c r="H58" s="5"/>
      <c r="I58" s="5" t="s">
        <v>143</v>
      </c>
      <c r="J58" s="5" t="s">
        <v>30</v>
      </c>
      <c r="K58" s="5" t="s">
        <v>199</v>
      </c>
      <c r="L58" s="10"/>
      <c r="M58" s="10">
        <v>28.92</v>
      </c>
      <c r="N58" s="10">
        <v>388.3</v>
      </c>
    </row>
    <row r="59" spans="1:14" ht="15">
      <c r="A59" s="5"/>
      <c r="B59" s="5"/>
      <c r="C59" s="5"/>
      <c r="D59" s="5"/>
      <c r="E59" s="5" t="s">
        <v>69</v>
      </c>
      <c r="F59" s="6">
        <v>42844</v>
      </c>
      <c r="G59" s="5"/>
      <c r="H59" s="5"/>
      <c r="I59" s="5" t="s">
        <v>144</v>
      </c>
      <c r="J59" s="5" t="s">
        <v>30</v>
      </c>
      <c r="K59" s="5" t="s">
        <v>199</v>
      </c>
      <c r="L59" s="10"/>
      <c r="M59" s="10">
        <v>14.46</v>
      </c>
      <c r="N59" s="10">
        <v>402.76</v>
      </c>
    </row>
    <row r="60" spans="1:14" ht="15">
      <c r="A60" s="5"/>
      <c r="B60" s="5"/>
      <c r="C60" s="5"/>
      <c r="D60" s="5"/>
      <c r="E60" s="5" t="s">
        <v>69</v>
      </c>
      <c r="F60" s="6">
        <v>42846</v>
      </c>
      <c r="G60" s="5"/>
      <c r="H60" s="5"/>
      <c r="I60" s="5" t="s">
        <v>145</v>
      </c>
      <c r="J60" s="5" t="s">
        <v>30</v>
      </c>
      <c r="K60" s="5" t="s">
        <v>199</v>
      </c>
      <c r="L60" s="10"/>
      <c r="M60" s="10">
        <v>46.2</v>
      </c>
      <c r="N60" s="10">
        <v>448.96</v>
      </c>
    </row>
    <row r="61" spans="1:14" ht="15">
      <c r="A61" s="5"/>
      <c r="B61" s="5"/>
      <c r="C61" s="5"/>
      <c r="D61" s="5"/>
      <c r="E61" s="5" t="s">
        <v>69</v>
      </c>
      <c r="F61" s="6">
        <v>42849</v>
      </c>
      <c r="G61" s="5"/>
      <c r="H61" s="5"/>
      <c r="I61" s="5" t="s">
        <v>146</v>
      </c>
      <c r="J61" s="5" t="s">
        <v>30</v>
      </c>
      <c r="K61" s="5" t="s">
        <v>199</v>
      </c>
      <c r="L61" s="10"/>
      <c r="M61" s="10">
        <v>10</v>
      </c>
      <c r="N61" s="10">
        <v>458.96</v>
      </c>
    </row>
    <row r="62" spans="1:14" ht="15">
      <c r="A62" s="5"/>
      <c r="B62" s="5"/>
      <c r="C62" s="5"/>
      <c r="D62" s="5"/>
      <c r="E62" s="5" t="s">
        <v>69</v>
      </c>
      <c r="F62" s="6">
        <v>42850</v>
      </c>
      <c r="G62" s="5"/>
      <c r="H62" s="5"/>
      <c r="I62" s="5" t="s">
        <v>147</v>
      </c>
      <c r="J62" s="5" t="s">
        <v>30</v>
      </c>
      <c r="K62" s="5" t="s">
        <v>199</v>
      </c>
      <c r="L62" s="10"/>
      <c r="M62" s="10">
        <v>19.28</v>
      </c>
      <c r="N62" s="10">
        <v>478.24</v>
      </c>
    </row>
    <row r="63" spans="1:14" ht="15">
      <c r="A63" s="5"/>
      <c r="B63" s="5"/>
      <c r="C63" s="5"/>
      <c r="D63" s="5"/>
      <c r="E63" s="5" t="s">
        <v>69</v>
      </c>
      <c r="F63" s="6">
        <v>42852</v>
      </c>
      <c r="G63" s="5"/>
      <c r="H63" s="5"/>
      <c r="I63" s="5" t="s">
        <v>148</v>
      </c>
      <c r="J63" s="5" t="s">
        <v>30</v>
      </c>
      <c r="K63" s="5" t="s">
        <v>199</v>
      </c>
      <c r="L63" s="10"/>
      <c r="M63" s="10">
        <v>14.46</v>
      </c>
      <c r="N63" s="10">
        <v>492.7</v>
      </c>
    </row>
    <row r="64" spans="1:14" ht="15">
      <c r="A64" s="5"/>
      <c r="B64" s="5"/>
      <c r="C64" s="5"/>
      <c r="D64" s="5"/>
      <c r="E64" s="5" t="s">
        <v>69</v>
      </c>
      <c r="F64" s="6">
        <v>42857</v>
      </c>
      <c r="G64" s="5"/>
      <c r="H64" s="5"/>
      <c r="I64" s="5" t="s">
        <v>149</v>
      </c>
      <c r="J64" s="5" t="s">
        <v>30</v>
      </c>
      <c r="K64" s="5" t="s">
        <v>199</v>
      </c>
      <c r="L64" s="10"/>
      <c r="M64" s="10">
        <v>5</v>
      </c>
      <c r="N64" s="10">
        <v>497.7</v>
      </c>
    </row>
    <row r="65" spans="1:14" ht="15">
      <c r="A65" s="5"/>
      <c r="B65" s="5"/>
      <c r="C65" s="5"/>
      <c r="D65" s="5"/>
      <c r="E65" s="5" t="s">
        <v>69</v>
      </c>
      <c r="F65" s="6">
        <v>42857</v>
      </c>
      <c r="G65" s="5"/>
      <c r="H65" s="5" t="s">
        <v>99</v>
      </c>
      <c r="I65" s="5" t="s">
        <v>99</v>
      </c>
      <c r="J65" s="5" t="s">
        <v>30</v>
      </c>
      <c r="K65" s="5" t="s">
        <v>199</v>
      </c>
      <c r="L65" s="10"/>
      <c r="M65" s="10">
        <v>5</v>
      </c>
      <c r="N65" s="10">
        <v>502.7</v>
      </c>
    </row>
    <row r="66" spans="1:14" ht="15">
      <c r="A66" s="5"/>
      <c r="B66" s="5"/>
      <c r="C66" s="5"/>
      <c r="D66" s="5"/>
      <c r="E66" s="5" t="s">
        <v>69</v>
      </c>
      <c r="F66" s="6">
        <v>42857</v>
      </c>
      <c r="G66" s="5"/>
      <c r="H66" s="5"/>
      <c r="I66" s="5" t="s">
        <v>150</v>
      </c>
      <c r="J66" s="5" t="s">
        <v>30</v>
      </c>
      <c r="K66" s="5" t="s">
        <v>199</v>
      </c>
      <c r="L66" s="10"/>
      <c r="M66" s="10">
        <v>5</v>
      </c>
      <c r="N66" s="10">
        <v>507.7</v>
      </c>
    </row>
    <row r="67" spans="1:14" ht="15">
      <c r="A67" s="5"/>
      <c r="B67" s="5"/>
      <c r="C67" s="5"/>
      <c r="D67" s="5"/>
      <c r="E67" s="5" t="s">
        <v>69</v>
      </c>
      <c r="F67" s="6">
        <v>42860</v>
      </c>
      <c r="G67" s="5"/>
      <c r="H67" s="5" t="s">
        <v>100</v>
      </c>
      <c r="I67" s="5" t="s">
        <v>135</v>
      </c>
      <c r="J67" s="5" t="s">
        <v>30</v>
      </c>
      <c r="K67" s="5" t="s">
        <v>199</v>
      </c>
      <c r="L67" s="10"/>
      <c r="M67" s="10">
        <v>5</v>
      </c>
      <c r="N67" s="10">
        <v>512.7</v>
      </c>
    </row>
    <row r="68" spans="1:14" ht="15">
      <c r="A68" s="5"/>
      <c r="B68" s="5"/>
      <c r="C68" s="5"/>
      <c r="D68" s="5"/>
      <c r="E68" s="5" t="s">
        <v>69</v>
      </c>
      <c r="F68" s="6">
        <v>42865</v>
      </c>
      <c r="G68" s="5"/>
      <c r="H68" s="5"/>
      <c r="I68" s="5" t="s">
        <v>151</v>
      </c>
      <c r="J68" s="5" t="s">
        <v>30</v>
      </c>
      <c r="K68" s="5" t="s">
        <v>199</v>
      </c>
      <c r="L68" s="10"/>
      <c r="M68" s="10">
        <v>19.28</v>
      </c>
      <c r="N68" s="10">
        <v>531.98</v>
      </c>
    </row>
    <row r="69" spans="1:14" ht="15">
      <c r="A69" s="5"/>
      <c r="B69" s="5"/>
      <c r="C69" s="5"/>
      <c r="D69" s="5"/>
      <c r="E69" s="5" t="s">
        <v>69</v>
      </c>
      <c r="F69" s="6">
        <v>42866</v>
      </c>
      <c r="G69" s="5"/>
      <c r="H69" s="5"/>
      <c r="I69" s="5" t="s">
        <v>152</v>
      </c>
      <c r="J69" s="5" t="s">
        <v>30</v>
      </c>
      <c r="K69" s="5" t="s">
        <v>199</v>
      </c>
      <c r="L69" s="10"/>
      <c r="M69" s="10">
        <v>24.5</v>
      </c>
      <c r="N69" s="10">
        <v>556.48</v>
      </c>
    </row>
    <row r="70" spans="1:14" ht="15">
      <c r="A70" s="5"/>
      <c r="B70" s="5"/>
      <c r="C70" s="5"/>
      <c r="D70" s="5"/>
      <c r="E70" s="5" t="s">
        <v>69</v>
      </c>
      <c r="F70" s="6">
        <v>42867</v>
      </c>
      <c r="G70" s="5"/>
      <c r="H70" s="5"/>
      <c r="I70" s="5" t="s">
        <v>153</v>
      </c>
      <c r="J70" s="5" t="s">
        <v>30</v>
      </c>
      <c r="K70" s="5" t="s">
        <v>199</v>
      </c>
      <c r="L70" s="10"/>
      <c r="M70" s="10">
        <v>10</v>
      </c>
      <c r="N70" s="10">
        <v>566.48</v>
      </c>
    </row>
    <row r="71" spans="1:14" ht="15">
      <c r="A71" s="5"/>
      <c r="B71" s="5"/>
      <c r="C71" s="5"/>
      <c r="D71" s="5"/>
      <c r="E71" s="5" t="s">
        <v>69</v>
      </c>
      <c r="F71" s="6">
        <v>42872</v>
      </c>
      <c r="G71" s="5"/>
      <c r="H71" s="5"/>
      <c r="I71" s="5" t="s">
        <v>154</v>
      </c>
      <c r="J71" s="5" t="s">
        <v>30</v>
      </c>
      <c r="K71" s="5" t="s">
        <v>199</v>
      </c>
      <c r="L71" s="10"/>
      <c r="M71" s="10">
        <v>25</v>
      </c>
      <c r="N71" s="10">
        <v>591.48</v>
      </c>
    </row>
    <row r="72" spans="1:14" ht="15">
      <c r="A72" s="5"/>
      <c r="B72" s="5"/>
      <c r="C72" s="5"/>
      <c r="D72" s="5"/>
      <c r="E72" s="5" t="s">
        <v>69</v>
      </c>
      <c r="F72" s="6">
        <v>42872</v>
      </c>
      <c r="G72" s="5"/>
      <c r="H72" s="5"/>
      <c r="I72" s="5" t="s">
        <v>155</v>
      </c>
      <c r="J72" s="5" t="s">
        <v>30</v>
      </c>
      <c r="K72" s="5" t="s">
        <v>199</v>
      </c>
      <c r="L72" s="10"/>
      <c r="M72" s="10">
        <v>5</v>
      </c>
      <c r="N72" s="10">
        <v>596.48</v>
      </c>
    </row>
    <row r="73" spans="1:14" ht="15">
      <c r="A73" s="5"/>
      <c r="B73" s="5"/>
      <c r="C73" s="5"/>
      <c r="D73" s="5"/>
      <c r="E73" s="5" t="s">
        <v>69</v>
      </c>
      <c r="F73" s="6">
        <v>42873</v>
      </c>
      <c r="G73" s="5"/>
      <c r="H73" s="5"/>
      <c r="I73" s="5" t="s">
        <v>156</v>
      </c>
      <c r="J73" s="5" t="s">
        <v>30</v>
      </c>
      <c r="K73" s="5" t="s">
        <v>199</v>
      </c>
      <c r="L73" s="10"/>
      <c r="M73" s="10">
        <v>104.3</v>
      </c>
      <c r="N73" s="10">
        <v>700.78</v>
      </c>
    </row>
    <row r="74" spans="1:14" ht="15">
      <c r="A74" s="5"/>
      <c r="B74" s="5"/>
      <c r="C74" s="5"/>
      <c r="D74" s="5"/>
      <c r="E74" s="5" t="s">
        <v>69</v>
      </c>
      <c r="F74" s="6">
        <v>42878</v>
      </c>
      <c r="G74" s="5"/>
      <c r="H74" s="5"/>
      <c r="I74" s="5" t="s">
        <v>157</v>
      </c>
      <c r="J74" s="5" t="s">
        <v>30</v>
      </c>
      <c r="K74" s="5" t="s">
        <v>199</v>
      </c>
      <c r="L74" s="10"/>
      <c r="M74" s="10">
        <v>9.64</v>
      </c>
      <c r="N74" s="10">
        <v>710.42</v>
      </c>
    </row>
    <row r="75" spans="1:14" ht="15">
      <c r="A75" s="5"/>
      <c r="B75" s="5"/>
      <c r="C75" s="5"/>
      <c r="D75" s="5"/>
      <c r="E75" s="5" t="s">
        <v>69</v>
      </c>
      <c r="F75" s="6">
        <v>42879</v>
      </c>
      <c r="G75" s="5"/>
      <c r="H75" s="5"/>
      <c r="I75" s="5" t="s">
        <v>158</v>
      </c>
      <c r="J75" s="5" t="s">
        <v>30</v>
      </c>
      <c r="K75" s="5" t="s">
        <v>199</v>
      </c>
      <c r="L75" s="10"/>
      <c r="M75" s="10">
        <v>30</v>
      </c>
      <c r="N75" s="10">
        <v>740.42</v>
      </c>
    </row>
    <row r="76" spans="1:14" ht="15">
      <c r="A76" s="5"/>
      <c r="B76" s="5"/>
      <c r="C76" s="5"/>
      <c r="D76" s="5"/>
      <c r="E76" s="5" t="s">
        <v>69</v>
      </c>
      <c r="F76" s="6">
        <v>42887</v>
      </c>
      <c r="G76" s="5"/>
      <c r="H76" s="5" t="s">
        <v>99</v>
      </c>
      <c r="I76" s="5" t="s">
        <v>99</v>
      </c>
      <c r="J76" s="5" t="s">
        <v>30</v>
      </c>
      <c r="K76" s="5" t="s">
        <v>199</v>
      </c>
      <c r="L76" s="10"/>
      <c r="M76" s="10">
        <v>5</v>
      </c>
      <c r="N76" s="10">
        <v>745.42</v>
      </c>
    </row>
    <row r="77" spans="1:14" ht="15">
      <c r="A77" s="5"/>
      <c r="B77" s="5"/>
      <c r="C77" s="5"/>
      <c r="D77" s="5"/>
      <c r="E77" s="5" t="s">
        <v>69</v>
      </c>
      <c r="F77" s="6">
        <v>42888</v>
      </c>
      <c r="G77" s="5"/>
      <c r="H77" s="5"/>
      <c r="I77" s="5" t="s">
        <v>159</v>
      </c>
      <c r="J77" s="5" t="s">
        <v>30</v>
      </c>
      <c r="K77" s="5" t="s">
        <v>199</v>
      </c>
      <c r="L77" s="10"/>
      <c r="M77" s="10">
        <v>7.5</v>
      </c>
      <c r="N77" s="10">
        <v>752.92</v>
      </c>
    </row>
    <row r="78" spans="1:14" ht="15">
      <c r="A78" s="5"/>
      <c r="B78" s="5"/>
      <c r="C78" s="5"/>
      <c r="D78" s="5"/>
      <c r="E78" s="5" t="s">
        <v>69</v>
      </c>
      <c r="F78" s="6">
        <v>42891</v>
      </c>
      <c r="G78" s="5"/>
      <c r="H78" s="5"/>
      <c r="I78" s="5" t="s">
        <v>160</v>
      </c>
      <c r="J78" s="5" t="s">
        <v>30</v>
      </c>
      <c r="K78" s="5" t="s">
        <v>199</v>
      </c>
      <c r="L78" s="10"/>
      <c r="M78" s="10">
        <v>25</v>
      </c>
      <c r="N78" s="10">
        <v>777.92</v>
      </c>
    </row>
    <row r="79" spans="1:14" ht="15">
      <c r="A79" s="5"/>
      <c r="B79" s="5"/>
      <c r="C79" s="5"/>
      <c r="D79" s="5"/>
      <c r="E79" s="5" t="s">
        <v>69</v>
      </c>
      <c r="F79" s="6">
        <v>42891</v>
      </c>
      <c r="G79" s="5"/>
      <c r="H79" s="5" t="s">
        <v>100</v>
      </c>
      <c r="I79" s="5" t="s">
        <v>135</v>
      </c>
      <c r="J79" s="5" t="s">
        <v>30</v>
      </c>
      <c r="K79" s="5" t="s">
        <v>199</v>
      </c>
      <c r="L79" s="10"/>
      <c r="M79" s="10">
        <v>5</v>
      </c>
      <c r="N79" s="10">
        <v>782.92</v>
      </c>
    </row>
    <row r="80" spans="1:14" ht="15">
      <c r="A80" s="5"/>
      <c r="B80" s="5"/>
      <c r="C80" s="5"/>
      <c r="D80" s="5"/>
      <c r="E80" s="5" t="s">
        <v>69</v>
      </c>
      <c r="F80" s="6">
        <v>42895</v>
      </c>
      <c r="G80" s="5"/>
      <c r="H80" s="5"/>
      <c r="I80" s="5" t="s">
        <v>161</v>
      </c>
      <c r="J80" s="5" t="s">
        <v>30</v>
      </c>
      <c r="K80" s="5" t="s">
        <v>199</v>
      </c>
      <c r="L80" s="10"/>
      <c r="M80" s="10">
        <v>10</v>
      </c>
      <c r="N80" s="10">
        <v>792.92</v>
      </c>
    </row>
    <row r="81" spans="1:14" ht="15">
      <c r="A81" s="5"/>
      <c r="B81" s="5"/>
      <c r="C81" s="5"/>
      <c r="D81" s="5"/>
      <c r="E81" s="5" t="s">
        <v>69</v>
      </c>
      <c r="F81" s="6">
        <v>42901</v>
      </c>
      <c r="G81" s="5"/>
      <c r="H81" s="5"/>
      <c r="I81" s="5" t="s">
        <v>162</v>
      </c>
      <c r="J81" s="5" t="s">
        <v>30</v>
      </c>
      <c r="K81" s="5" t="s">
        <v>199</v>
      </c>
      <c r="L81" s="10"/>
      <c r="M81" s="10">
        <v>3.61</v>
      </c>
      <c r="N81" s="10">
        <v>796.53</v>
      </c>
    </row>
    <row r="82" spans="1:14" ht="15">
      <c r="A82" s="5"/>
      <c r="B82" s="5"/>
      <c r="C82" s="5"/>
      <c r="D82" s="5"/>
      <c r="E82" s="5" t="s">
        <v>69</v>
      </c>
      <c r="F82" s="6">
        <v>42901</v>
      </c>
      <c r="G82" s="5"/>
      <c r="H82" s="5"/>
      <c r="I82" s="5" t="s">
        <v>163</v>
      </c>
      <c r="J82" s="5" t="s">
        <v>30</v>
      </c>
      <c r="K82" s="5" t="s">
        <v>199</v>
      </c>
      <c r="L82" s="10"/>
      <c r="M82" s="10">
        <v>2.41</v>
      </c>
      <c r="N82" s="10">
        <v>798.94</v>
      </c>
    </row>
    <row r="83" spans="1:14" ht="15">
      <c r="A83" s="5"/>
      <c r="B83" s="5"/>
      <c r="C83" s="5"/>
      <c r="D83" s="5"/>
      <c r="E83" s="5" t="s">
        <v>69</v>
      </c>
      <c r="F83" s="6">
        <v>42901</v>
      </c>
      <c r="G83" s="5"/>
      <c r="H83" s="5"/>
      <c r="I83" s="5" t="s">
        <v>164</v>
      </c>
      <c r="J83" s="5" t="s">
        <v>30</v>
      </c>
      <c r="K83" s="5" t="s">
        <v>199</v>
      </c>
      <c r="L83" s="10"/>
      <c r="M83" s="10">
        <v>4.9</v>
      </c>
      <c r="N83" s="10">
        <v>803.84</v>
      </c>
    </row>
    <row r="84" spans="1:14" ht="15">
      <c r="A84" s="5"/>
      <c r="B84" s="5"/>
      <c r="C84" s="5"/>
      <c r="D84" s="5"/>
      <c r="E84" s="5" t="s">
        <v>69</v>
      </c>
      <c r="F84" s="6">
        <v>42901</v>
      </c>
      <c r="G84" s="5"/>
      <c r="H84" s="5"/>
      <c r="I84" s="5" t="s">
        <v>165</v>
      </c>
      <c r="J84" s="5" t="s">
        <v>30</v>
      </c>
      <c r="K84" s="5" t="s">
        <v>199</v>
      </c>
      <c r="L84" s="10"/>
      <c r="M84" s="10">
        <v>7.23</v>
      </c>
      <c r="N84" s="10">
        <v>811.07</v>
      </c>
    </row>
    <row r="85" spans="1:14" ht="15">
      <c r="A85" s="5"/>
      <c r="B85" s="5"/>
      <c r="C85" s="5"/>
      <c r="D85" s="5"/>
      <c r="E85" s="5" t="s">
        <v>69</v>
      </c>
      <c r="F85" s="6">
        <v>42901</v>
      </c>
      <c r="G85" s="5"/>
      <c r="H85" s="5"/>
      <c r="I85" s="5" t="s">
        <v>166</v>
      </c>
      <c r="J85" s="5" t="s">
        <v>30</v>
      </c>
      <c r="K85" s="5" t="s">
        <v>199</v>
      </c>
      <c r="L85" s="10"/>
      <c r="M85" s="10">
        <v>3.61</v>
      </c>
      <c r="N85" s="10">
        <v>814.68</v>
      </c>
    </row>
    <row r="86" spans="1:14" ht="15">
      <c r="A86" s="5"/>
      <c r="B86" s="5"/>
      <c r="C86" s="5"/>
      <c r="D86" s="5"/>
      <c r="E86" s="5" t="s">
        <v>69</v>
      </c>
      <c r="F86" s="6">
        <v>42905</v>
      </c>
      <c r="G86" s="5"/>
      <c r="H86" s="5"/>
      <c r="I86" s="5" t="s">
        <v>167</v>
      </c>
      <c r="J86" s="5" t="s">
        <v>30</v>
      </c>
      <c r="K86" s="5" t="s">
        <v>199</v>
      </c>
      <c r="L86" s="10"/>
      <c r="M86" s="10">
        <v>66</v>
      </c>
      <c r="N86" s="10">
        <v>880.68</v>
      </c>
    </row>
    <row r="87" spans="1:14" ht="15">
      <c r="A87" s="5"/>
      <c r="B87" s="5"/>
      <c r="C87" s="5"/>
      <c r="D87" s="5"/>
      <c r="E87" s="5" t="s">
        <v>69</v>
      </c>
      <c r="F87" s="6">
        <v>42906</v>
      </c>
      <c r="G87" s="5"/>
      <c r="H87" s="5"/>
      <c r="I87" s="5" t="s">
        <v>168</v>
      </c>
      <c r="J87" s="5" t="s">
        <v>30</v>
      </c>
      <c r="K87" s="5" t="s">
        <v>199</v>
      </c>
      <c r="L87" s="10"/>
      <c r="M87" s="10">
        <v>10</v>
      </c>
      <c r="N87" s="10">
        <v>890.68</v>
      </c>
    </row>
    <row r="88" spans="1:14" ht="15.75" thickBot="1">
      <c r="A88" s="5"/>
      <c r="B88" s="5"/>
      <c r="C88" s="5"/>
      <c r="D88" s="5"/>
      <c r="E88" s="5" t="s">
        <v>69</v>
      </c>
      <c r="F88" s="6">
        <v>42916</v>
      </c>
      <c r="G88" s="5"/>
      <c r="H88" s="5"/>
      <c r="I88" s="5" t="s">
        <v>169</v>
      </c>
      <c r="J88" s="5" t="s">
        <v>30</v>
      </c>
      <c r="K88" s="5" t="s">
        <v>199</v>
      </c>
      <c r="L88" s="7"/>
      <c r="M88" s="7">
        <v>9.64</v>
      </c>
      <c r="N88" s="7">
        <v>900.32</v>
      </c>
    </row>
    <row r="89" spans="1:14" ht="15">
      <c r="A89" s="5"/>
      <c r="B89" s="5" t="s">
        <v>31</v>
      </c>
      <c r="C89" s="5"/>
      <c r="D89" s="5"/>
      <c r="E89" s="5"/>
      <c r="F89" s="6"/>
      <c r="G89" s="5"/>
      <c r="H89" s="5"/>
      <c r="I89" s="5"/>
      <c r="J89" s="5"/>
      <c r="K89" s="5"/>
      <c r="L89" s="10">
        <v>0</v>
      </c>
      <c r="M89" s="10">
        <v>900.32</v>
      </c>
      <c r="N89" s="10">
        <v>900.32</v>
      </c>
    </row>
    <row r="90" spans="1:14" ht="30" customHeight="1">
      <c r="A90" s="2"/>
      <c r="B90" s="2" t="s">
        <v>32</v>
      </c>
      <c r="C90" s="2"/>
      <c r="D90" s="2"/>
      <c r="E90" s="2"/>
      <c r="F90" s="3"/>
      <c r="G90" s="2"/>
      <c r="H90" s="2"/>
      <c r="I90" s="2"/>
      <c r="J90" s="2"/>
      <c r="K90" s="2"/>
      <c r="L90" s="4"/>
      <c r="M90" s="4"/>
      <c r="N90" s="4"/>
    </row>
    <row r="91" spans="1:14" ht="15">
      <c r="A91" s="2"/>
      <c r="B91" s="2"/>
      <c r="C91" s="2" t="s">
        <v>33</v>
      </c>
      <c r="D91" s="2"/>
      <c r="E91" s="2"/>
      <c r="F91" s="3"/>
      <c r="G91" s="2"/>
      <c r="H91" s="2"/>
      <c r="I91" s="2"/>
      <c r="J91" s="2"/>
      <c r="K91" s="2"/>
      <c r="L91" s="4"/>
      <c r="M91" s="4"/>
      <c r="N91" s="4"/>
    </row>
    <row r="92" spans="1:14" ht="15">
      <c r="A92" s="5"/>
      <c r="B92" s="5"/>
      <c r="C92" s="5"/>
      <c r="D92" s="5"/>
      <c r="E92" s="5" t="s">
        <v>69</v>
      </c>
      <c r="F92" s="6">
        <v>42854</v>
      </c>
      <c r="G92" s="5" t="s">
        <v>74</v>
      </c>
      <c r="H92" s="5"/>
      <c r="I92" s="5" t="s">
        <v>170</v>
      </c>
      <c r="J92" s="5" t="s">
        <v>33</v>
      </c>
      <c r="K92" s="5" t="s">
        <v>199</v>
      </c>
      <c r="L92" s="10">
        <v>140</v>
      </c>
      <c r="M92" s="10"/>
      <c r="N92" s="10">
        <v>-140</v>
      </c>
    </row>
    <row r="93" spans="1:14" ht="15">
      <c r="A93" s="5"/>
      <c r="B93" s="5"/>
      <c r="C93" s="5"/>
      <c r="D93" s="5"/>
      <c r="E93" s="5" t="s">
        <v>69</v>
      </c>
      <c r="F93" s="6">
        <v>42857</v>
      </c>
      <c r="G93" s="5" t="s">
        <v>73</v>
      </c>
      <c r="H93" s="5"/>
      <c r="I93" s="5" t="s">
        <v>171</v>
      </c>
      <c r="J93" s="5" t="s">
        <v>33</v>
      </c>
      <c r="K93" s="5" t="s">
        <v>199</v>
      </c>
      <c r="L93" s="10">
        <v>135</v>
      </c>
      <c r="M93" s="10"/>
      <c r="N93" s="10">
        <v>-275</v>
      </c>
    </row>
    <row r="94" spans="1:14" ht="15">
      <c r="A94" s="5"/>
      <c r="B94" s="5"/>
      <c r="C94" s="5"/>
      <c r="D94" s="5"/>
      <c r="E94" s="5" t="s">
        <v>69</v>
      </c>
      <c r="F94" s="6">
        <v>42878</v>
      </c>
      <c r="G94" s="5" t="s">
        <v>73</v>
      </c>
      <c r="H94" s="5"/>
      <c r="I94" s="5" t="s">
        <v>171</v>
      </c>
      <c r="J94" s="5" t="s">
        <v>33</v>
      </c>
      <c r="K94" s="5" t="s">
        <v>199</v>
      </c>
      <c r="L94" s="10">
        <v>135</v>
      </c>
      <c r="M94" s="10"/>
      <c r="N94" s="10">
        <v>-410</v>
      </c>
    </row>
    <row r="95" spans="1:14" ht="15.75" thickBot="1">
      <c r="A95" s="5"/>
      <c r="B95" s="5"/>
      <c r="C95" s="5"/>
      <c r="D95" s="5"/>
      <c r="E95" s="5" t="s">
        <v>69</v>
      </c>
      <c r="F95" s="6">
        <v>42882</v>
      </c>
      <c r="G95" s="5" t="s">
        <v>74</v>
      </c>
      <c r="H95" s="5"/>
      <c r="I95" s="5" t="s">
        <v>170</v>
      </c>
      <c r="J95" s="5" t="s">
        <v>33</v>
      </c>
      <c r="K95" s="5" t="s">
        <v>199</v>
      </c>
      <c r="L95" s="7">
        <v>130</v>
      </c>
      <c r="M95" s="7"/>
      <c r="N95" s="7">
        <v>-540</v>
      </c>
    </row>
    <row r="96" spans="1:14" ht="15">
      <c r="A96" s="5"/>
      <c r="B96" s="5"/>
      <c r="C96" s="5" t="s">
        <v>34</v>
      </c>
      <c r="D96" s="5"/>
      <c r="E96" s="5"/>
      <c r="F96" s="6"/>
      <c r="G96" s="5"/>
      <c r="H96" s="5"/>
      <c r="I96" s="5"/>
      <c r="J96" s="5"/>
      <c r="K96" s="5"/>
      <c r="L96" s="10">
        <f>ROUND(SUM(L91:L95),5)</f>
        <v>540</v>
      </c>
      <c r="M96" s="10">
        <f>ROUND(SUM(M91:M95),5)</f>
        <v>0</v>
      </c>
      <c r="N96" s="10">
        <f>N95</f>
        <v>-540</v>
      </c>
    </row>
    <row r="97" spans="1:14" ht="30" customHeight="1">
      <c r="A97" s="2"/>
      <c r="B97" s="2"/>
      <c r="C97" s="2" t="s">
        <v>35</v>
      </c>
      <c r="D97" s="2"/>
      <c r="E97" s="2"/>
      <c r="F97" s="3"/>
      <c r="G97" s="2"/>
      <c r="H97" s="2"/>
      <c r="I97" s="2"/>
      <c r="J97" s="2"/>
      <c r="K97" s="2"/>
      <c r="L97" s="4"/>
      <c r="M97" s="4"/>
      <c r="N97" s="4"/>
    </row>
    <row r="98" spans="1:14" ht="15">
      <c r="A98" s="5"/>
      <c r="B98" s="5"/>
      <c r="C98" s="5"/>
      <c r="D98" s="5"/>
      <c r="E98" s="5" t="s">
        <v>71</v>
      </c>
      <c r="F98" s="6">
        <v>42855</v>
      </c>
      <c r="G98" s="5" t="s">
        <v>76</v>
      </c>
      <c r="H98" s="5" t="s">
        <v>101</v>
      </c>
      <c r="I98" s="5" t="s">
        <v>172</v>
      </c>
      <c r="J98" s="5" t="s">
        <v>35</v>
      </c>
      <c r="K98" s="5" t="s">
        <v>199</v>
      </c>
      <c r="L98" s="10">
        <v>49.5</v>
      </c>
      <c r="M98" s="10"/>
      <c r="N98" s="10">
        <v>-49.5</v>
      </c>
    </row>
    <row r="99" spans="1:14" ht="15.75" thickBot="1">
      <c r="A99" s="5"/>
      <c r="B99" s="5"/>
      <c r="C99" s="5"/>
      <c r="D99" s="5"/>
      <c r="E99" s="5" t="s">
        <v>71</v>
      </c>
      <c r="F99" s="6">
        <v>42886</v>
      </c>
      <c r="G99" s="5" t="s">
        <v>77</v>
      </c>
      <c r="H99" s="5" t="s">
        <v>101</v>
      </c>
      <c r="I99" s="5" t="s">
        <v>172</v>
      </c>
      <c r="J99" s="5" t="s">
        <v>35</v>
      </c>
      <c r="K99" s="5" t="s">
        <v>199</v>
      </c>
      <c r="L99" s="7">
        <v>42</v>
      </c>
      <c r="M99" s="7"/>
      <c r="N99" s="7">
        <v>-91.5</v>
      </c>
    </row>
    <row r="100" spans="1:14" ht="15">
      <c r="A100" s="5"/>
      <c r="B100" s="5"/>
      <c r="C100" s="5" t="s">
        <v>36</v>
      </c>
      <c r="D100" s="5"/>
      <c r="E100" s="5"/>
      <c r="F100" s="6"/>
      <c r="G100" s="5"/>
      <c r="H100" s="5"/>
      <c r="I100" s="5"/>
      <c r="J100" s="5"/>
      <c r="K100" s="5"/>
      <c r="L100" s="10">
        <f>ROUND(SUM(L97:L99),5)</f>
        <v>91.5</v>
      </c>
      <c r="M100" s="10">
        <f>ROUND(SUM(M97:M99),5)</f>
        <v>0</v>
      </c>
      <c r="N100" s="10">
        <f>N99</f>
        <v>-91.5</v>
      </c>
    </row>
    <row r="101" spans="1:14" ht="30" customHeight="1">
      <c r="A101" s="2"/>
      <c r="B101" s="2"/>
      <c r="C101" s="2" t="s">
        <v>37</v>
      </c>
      <c r="D101" s="2"/>
      <c r="E101" s="2"/>
      <c r="F101" s="3"/>
      <c r="G101" s="2"/>
      <c r="H101" s="2"/>
      <c r="I101" s="2"/>
      <c r="J101" s="2"/>
      <c r="K101" s="2"/>
      <c r="L101" s="4"/>
      <c r="M101" s="4"/>
      <c r="N101" s="4"/>
    </row>
    <row r="102" spans="1:14" ht="15">
      <c r="A102" s="5"/>
      <c r="B102" s="5"/>
      <c r="C102" s="5"/>
      <c r="D102" s="5"/>
      <c r="E102" s="5" t="s">
        <v>71</v>
      </c>
      <c r="F102" s="6">
        <v>42855</v>
      </c>
      <c r="G102" s="5" t="s">
        <v>78</v>
      </c>
      <c r="H102" s="5" t="s">
        <v>102</v>
      </c>
      <c r="I102" s="5" t="s">
        <v>173</v>
      </c>
      <c r="J102" s="5" t="s">
        <v>37</v>
      </c>
      <c r="K102" s="5" t="s">
        <v>200</v>
      </c>
      <c r="L102" s="10">
        <v>45</v>
      </c>
      <c r="M102" s="10"/>
      <c r="N102" s="10">
        <v>-45</v>
      </c>
    </row>
    <row r="103" spans="1:14" ht="15">
      <c r="A103" s="5"/>
      <c r="B103" s="5"/>
      <c r="C103" s="5"/>
      <c r="D103" s="5"/>
      <c r="E103" s="5" t="s">
        <v>71</v>
      </c>
      <c r="F103" s="6">
        <v>42890</v>
      </c>
      <c r="G103" s="5" t="s">
        <v>79</v>
      </c>
      <c r="H103" s="5" t="s">
        <v>102</v>
      </c>
      <c r="I103" s="5" t="s">
        <v>174</v>
      </c>
      <c r="J103" s="5" t="s">
        <v>37</v>
      </c>
      <c r="K103" s="5" t="s">
        <v>200</v>
      </c>
      <c r="L103" s="10">
        <v>35</v>
      </c>
      <c r="M103" s="10"/>
      <c r="N103" s="10">
        <v>-80</v>
      </c>
    </row>
    <row r="104" spans="1:14" ht="15.75" thickBot="1">
      <c r="A104" s="5"/>
      <c r="B104" s="5"/>
      <c r="C104" s="5"/>
      <c r="D104" s="5"/>
      <c r="E104" s="5" t="s">
        <v>71</v>
      </c>
      <c r="F104" s="6">
        <v>42890</v>
      </c>
      <c r="G104" s="5" t="s">
        <v>80</v>
      </c>
      <c r="H104" s="5" t="s">
        <v>102</v>
      </c>
      <c r="I104" s="5" t="s">
        <v>175</v>
      </c>
      <c r="J104" s="5" t="s">
        <v>37</v>
      </c>
      <c r="K104" s="5" t="s">
        <v>200</v>
      </c>
      <c r="L104" s="8">
        <v>75</v>
      </c>
      <c r="M104" s="8"/>
      <c r="N104" s="8">
        <v>-155</v>
      </c>
    </row>
    <row r="105" spans="1:14" ht="15.75" thickBot="1">
      <c r="A105" s="5"/>
      <c r="B105" s="5"/>
      <c r="C105" s="5" t="s">
        <v>38</v>
      </c>
      <c r="D105" s="5"/>
      <c r="E105" s="5"/>
      <c r="F105" s="6"/>
      <c r="G105" s="5"/>
      <c r="H105" s="5"/>
      <c r="I105" s="5"/>
      <c r="J105" s="5"/>
      <c r="K105" s="5"/>
      <c r="L105" s="9">
        <f>ROUND(SUM(L101:L104),5)</f>
        <v>155</v>
      </c>
      <c r="M105" s="9">
        <f>ROUND(SUM(M101:M104),5)</f>
        <v>0</v>
      </c>
      <c r="N105" s="9">
        <f>N104</f>
        <v>-155</v>
      </c>
    </row>
    <row r="106" spans="1:14" ht="30" customHeight="1">
      <c r="A106" s="5"/>
      <c r="B106" s="5" t="s">
        <v>39</v>
      </c>
      <c r="C106" s="5"/>
      <c r="D106" s="5"/>
      <c r="E106" s="5"/>
      <c r="F106" s="6"/>
      <c r="G106" s="5"/>
      <c r="H106" s="5"/>
      <c r="I106" s="5"/>
      <c r="J106" s="5"/>
      <c r="K106" s="5"/>
      <c r="L106" s="10">
        <f>ROUND(L96+L100+L105,5)</f>
        <v>786.5</v>
      </c>
      <c r="M106" s="10">
        <f>ROUND(M96+M100+M105,5)</f>
        <v>0</v>
      </c>
      <c r="N106" s="10">
        <f>ROUND(N96+N100+N105,5)</f>
        <v>-786.5</v>
      </c>
    </row>
    <row r="107" spans="1:14" ht="30" customHeight="1">
      <c r="A107" s="2"/>
      <c r="B107" s="2" t="s">
        <v>40</v>
      </c>
      <c r="C107" s="2"/>
      <c r="D107" s="2"/>
      <c r="E107" s="2"/>
      <c r="F107" s="3"/>
      <c r="G107" s="2"/>
      <c r="H107" s="2"/>
      <c r="I107" s="2"/>
      <c r="J107" s="2"/>
      <c r="K107" s="2"/>
      <c r="L107" s="4"/>
      <c r="M107" s="4"/>
      <c r="N107" s="4"/>
    </row>
    <row r="108" spans="1:14" ht="15.75" thickBot="1">
      <c r="A108" s="1"/>
      <c r="B108" s="1"/>
      <c r="C108" s="1"/>
      <c r="D108" s="5"/>
      <c r="E108" s="5" t="s">
        <v>72</v>
      </c>
      <c r="F108" s="6">
        <v>42851</v>
      </c>
      <c r="G108" s="5" t="s">
        <v>81</v>
      </c>
      <c r="H108" s="5"/>
      <c r="I108" s="5" t="s">
        <v>176</v>
      </c>
      <c r="J108" s="5" t="s">
        <v>40</v>
      </c>
      <c r="K108" s="5" t="s">
        <v>199</v>
      </c>
      <c r="L108" s="7">
        <v>14.45</v>
      </c>
      <c r="M108" s="7"/>
      <c r="N108" s="7">
        <v>-14.45</v>
      </c>
    </row>
    <row r="109" spans="1:14" ht="15">
      <c r="A109" s="5"/>
      <c r="B109" s="5" t="s">
        <v>41</v>
      </c>
      <c r="C109" s="5"/>
      <c r="D109" s="5"/>
      <c r="E109" s="5"/>
      <c r="F109" s="6"/>
      <c r="G109" s="5"/>
      <c r="H109" s="5"/>
      <c r="I109" s="5"/>
      <c r="J109" s="5"/>
      <c r="K109" s="5"/>
      <c r="L109" s="10">
        <f>ROUND(SUM(L107:L108),5)</f>
        <v>14.45</v>
      </c>
      <c r="M109" s="10">
        <f>ROUND(SUM(M107:M108),5)</f>
        <v>0</v>
      </c>
      <c r="N109" s="10">
        <f>N108</f>
        <v>-14.45</v>
      </c>
    </row>
    <row r="110" spans="1:14" ht="30" customHeight="1">
      <c r="A110" s="2"/>
      <c r="B110" s="2" t="s">
        <v>42</v>
      </c>
      <c r="C110" s="2"/>
      <c r="D110" s="2"/>
      <c r="E110" s="2"/>
      <c r="F110" s="3"/>
      <c r="G110" s="2"/>
      <c r="H110" s="2"/>
      <c r="I110" s="2"/>
      <c r="J110" s="2"/>
      <c r="K110" s="2"/>
      <c r="L110" s="4"/>
      <c r="M110" s="4"/>
      <c r="N110" s="4"/>
    </row>
    <row r="111" spans="1:14" ht="15">
      <c r="A111" s="2"/>
      <c r="B111" s="2"/>
      <c r="C111" s="2" t="s">
        <v>43</v>
      </c>
      <c r="D111" s="2"/>
      <c r="E111" s="2"/>
      <c r="F111" s="3"/>
      <c r="G111" s="2"/>
      <c r="H111" s="2"/>
      <c r="I111" s="2"/>
      <c r="J111" s="2"/>
      <c r="K111" s="2"/>
      <c r="L111" s="4"/>
      <c r="M111" s="4"/>
      <c r="N111" s="4"/>
    </row>
    <row r="112" spans="1:14" ht="15">
      <c r="A112" s="5"/>
      <c r="B112" s="5"/>
      <c r="C112" s="5"/>
      <c r="D112" s="5"/>
      <c r="E112" s="5" t="s">
        <v>72</v>
      </c>
      <c r="F112" s="6">
        <v>42830</v>
      </c>
      <c r="G112" s="5" t="s">
        <v>82</v>
      </c>
      <c r="H112" s="5"/>
      <c r="I112" s="5" t="s">
        <v>177</v>
      </c>
      <c r="J112" s="5" t="s">
        <v>43</v>
      </c>
      <c r="K112" s="5" t="s">
        <v>199</v>
      </c>
      <c r="L112" s="10">
        <v>25</v>
      </c>
      <c r="M112" s="10"/>
      <c r="N112" s="10">
        <v>-25</v>
      </c>
    </row>
    <row r="113" spans="1:14" ht="15">
      <c r="A113" s="5"/>
      <c r="B113" s="5"/>
      <c r="C113" s="5"/>
      <c r="D113" s="5"/>
      <c r="E113" s="5" t="s">
        <v>71</v>
      </c>
      <c r="F113" s="6">
        <v>42831</v>
      </c>
      <c r="G113" s="5" t="s">
        <v>83</v>
      </c>
      <c r="H113" s="5" t="s">
        <v>103</v>
      </c>
      <c r="I113" s="5" t="s">
        <v>178</v>
      </c>
      <c r="J113" s="5" t="s">
        <v>43</v>
      </c>
      <c r="K113" s="5" t="s">
        <v>199</v>
      </c>
      <c r="L113" s="10">
        <v>16</v>
      </c>
      <c r="M113" s="10"/>
      <c r="N113" s="10">
        <v>-41</v>
      </c>
    </row>
    <row r="114" spans="1:14" ht="15">
      <c r="A114" s="5"/>
      <c r="B114" s="5"/>
      <c r="C114" s="5"/>
      <c r="D114" s="5"/>
      <c r="E114" s="5" t="s">
        <v>71</v>
      </c>
      <c r="F114" s="6">
        <v>42863</v>
      </c>
      <c r="G114" s="5" t="s">
        <v>84</v>
      </c>
      <c r="H114" s="5" t="s">
        <v>104</v>
      </c>
      <c r="I114" s="5" t="s">
        <v>179</v>
      </c>
      <c r="J114" s="5" t="s">
        <v>43</v>
      </c>
      <c r="K114" s="5" t="s">
        <v>199</v>
      </c>
      <c r="L114" s="10">
        <v>25</v>
      </c>
      <c r="M114" s="10"/>
      <c r="N114" s="10">
        <v>-66</v>
      </c>
    </row>
    <row r="115" spans="1:14" ht="15">
      <c r="A115" s="5"/>
      <c r="B115" s="5"/>
      <c r="C115" s="5"/>
      <c r="D115" s="5"/>
      <c r="E115" s="5" t="s">
        <v>71</v>
      </c>
      <c r="F115" s="6">
        <v>42875</v>
      </c>
      <c r="G115" s="5" t="s">
        <v>85</v>
      </c>
      <c r="H115" s="5" t="s">
        <v>105</v>
      </c>
      <c r="I115" s="5" t="s">
        <v>180</v>
      </c>
      <c r="J115" s="5" t="s">
        <v>43</v>
      </c>
      <c r="K115" s="5" t="s">
        <v>199</v>
      </c>
      <c r="L115" s="10">
        <v>40</v>
      </c>
      <c r="M115" s="10"/>
      <c r="N115" s="10">
        <v>-106</v>
      </c>
    </row>
    <row r="116" spans="1:14" ht="15">
      <c r="A116" s="5"/>
      <c r="B116" s="5"/>
      <c r="C116" s="5"/>
      <c r="D116" s="5"/>
      <c r="E116" s="5" t="s">
        <v>72</v>
      </c>
      <c r="F116" s="6">
        <v>42892</v>
      </c>
      <c r="G116" s="5" t="s">
        <v>86</v>
      </c>
      <c r="H116" s="5" t="s">
        <v>106</v>
      </c>
      <c r="I116" s="5" t="s">
        <v>181</v>
      </c>
      <c r="J116" s="5" t="s">
        <v>43</v>
      </c>
      <c r="K116" s="5" t="s">
        <v>199</v>
      </c>
      <c r="L116" s="10">
        <v>25</v>
      </c>
      <c r="M116" s="10"/>
      <c r="N116" s="10">
        <v>-131</v>
      </c>
    </row>
    <row r="117" spans="1:14" ht="15.75" thickBot="1">
      <c r="A117" s="5"/>
      <c r="B117" s="5"/>
      <c r="C117" s="5"/>
      <c r="D117" s="5"/>
      <c r="E117" s="5" t="s">
        <v>72</v>
      </c>
      <c r="F117" s="6">
        <v>42906</v>
      </c>
      <c r="G117" s="5" t="s">
        <v>82</v>
      </c>
      <c r="H117" s="5"/>
      <c r="I117" s="5" t="s">
        <v>182</v>
      </c>
      <c r="J117" s="5" t="s">
        <v>43</v>
      </c>
      <c r="K117" s="5" t="s">
        <v>199</v>
      </c>
      <c r="L117" s="7">
        <v>25</v>
      </c>
      <c r="M117" s="7"/>
      <c r="N117" s="7">
        <v>-156</v>
      </c>
    </row>
    <row r="118" spans="1:14" ht="15">
      <c r="A118" s="5"/>
      <c r="B118" s="5"/>
      <c r="C118" s="5" t="s">
        <v>44</v>
      </c>
      <c r="D118" s="5"/>
      <c r="E118" s="5"/>
      <c r="F118" s="6"/>
      <c r="G118" s="5"/>
      <c r="H118" s="5"/>
      <c r="I118" s="5"/>
      <c r="J118" s="5"/>
      <c r="K118" s="5"/>
      <c r="L118" s="10">
        <f>ROUND(SUM(L111:L117),5)</f>
        <v>156</v>
      </c>
      <c r="M118" s="10">
        <f>ROUND(SUM(M111:M117),5)</f>
        <v>0</v>
      </c>
      <c r="N118" s="10">
        <f>N117</f>
        <v>-156</v>
      </c>
    </row>
    <row r="119" spans="1:14" ht="30" customHeight="1">
      <c r="A119" s="2"/>
      <c r="B119" s="2"/>
      <c r="C119" s="2" t="s">
        <v>45</v>
      </c>
      <c r="D119" s="2"/>
      <c r="E119" s="2"/>
      <c r="F119" s="3"/>
      <c r="G119" s="2"/>
      <c r="H119" s="2"/>
      <c r="I119" s="2"/>
      <c r="J119" s="2"/>
      <c r="K119" s="2"/>
      <c r="L119" s="4"/>
      <c r="M119" s="4"/>
      <c r="N119" s="4"/>
    </row>
    <row r="120" spans="1:14" ht="15.75" thickBot="1">
      <c r="A120" s="1"/>
      <c r="B120" s="1"/>
      <c r="C120" s="1"/>
      <c r="D120" s="5"/>
      <c r="E120" s="5" t="s">
        <v>71</v>
      </c>
      <c r="F120" s="6">
        <v>42853</v>
      </c>
      <c r="G120" s="5" t="s">
        <v>87</v>
      </c>
      <c r="H120" s="5" t="s">
        <v>106</v>
      </c>
      <c r="I120" s="5" t="s">
        <v>183</v>
      </c>
      <c r="J120" s="5" t="s">
        <v>45</v>
      </c>
      <c r="K120" s="5" t="s">
        <v>199</v>
      </c>
      <c r="L120" s="7">
        <v>71.05</v>
      </c>
      <c r="M120" s="7"/>
      <c r="N120" s="7">
        <v>-71.05</v>
      </c>
    </row>
    <row r="121" spans="1:14" ht="15">
      <c r="A121" s="5"/>
      <c r="B121" s="5"/>
      <c r="C121" s="5" t="s">
        <v>46</v>
      </c>
      <c r="D121" s="5"/>
      <c r="E121" s="5"/>
      <c r="F121" s="6"/>
      <c r="G121" s="5"/>
      <c r="H121" s="5"/>
      <c r="I121" s="5"/>
      <c r="J121" s="5"/>
      <c r="K121" s="5"/>
      <c r="L121" s="10">
        <f>ROUND(SUM(L119:L120),5)</f>
        <v>71.05</v>
      </c>
      <c r="M121" s="10">
        <f>ROUND(SUM(M119:M120),5)</f>
        <v>0</v>
      </c>
      <c r="N121" s="10">
        <f>N120</f>
        <v>-71.05</v>
      </c>
    </row>
    <row r="122" spans="1:14" ht="30" customHeight="1">
      <c r="A122" s="2"/>
      <c r="B122" s="2"/>
      <c r="C122" s="2" t="s">
        <v>47</v>
      </c>
      <c r="D122" s="2"/>
      <c r="E122" s="2"/>
      <c r="F122" s="3"/>
      <c r="G122" s="2"/>
      <c r="H122" s="2"/>
      <c r="I122" s="2"/>
      <c r="J122" s="2"/>
      <c r="K122" s="2"/>
      <c r="L122" s="4"/>
      <c r="M122" s="4"/>
      <c r="N122" s="4"/>
    </row>
    <row r="123" spans="1:14" ht="15">
      <c r="A123" s="5"/>
      <c r="B123" s="5"/>
      <c r="C123" s="5"/>
      <c r="D123" s="5"/>
      <c r="E123" s="5" t="s">
        <v>72</v>
      </c>
      <c r="F123" s="6">
        <v>42830</v>
      </c>
      <c r="G123" s="5" t="s">
        <v>86</v>
      </c>
      <c r="H123" s="5"/>
      <c r="I123" s="5" t="s">
        <v>184</v>
      </c>
      <c r="J123" s="5" t="s">
        <v>47</v>
      </c>
      <c r="K123" s="5" t="s">
        <v>199</v>
      </c>
      <c r="L123" s="10">
        <v>50</v>
      </c>
      <c r="M123" s="10"/>
      <c r="N123" s="10">
        <v>-50</v>
      </c>
    </row>
    <row r="124" spans="1:14" ht="15">
      <c r="A124" s="5"/>
      <c r="B124" s="5"/>
      <c r="C124" s="5"/>
      <c r="D124" s="5"/>
      <c r="E124" s="5" t="s">
        <v>72</v>
      </c>
      <c r="F124" s="6">
        <v>42830</v>
      </c>
      <c r="G124" s="5" t="s">
        <v>88</v>
      </c>
      <c r="H124" s="5"/>
      <c r="I124" s="5" t="s">
        <v>185</v>
      </c>
      <c r="J124" s="5" t="s">
        <v>47</v>
      </c>
      <c r="K124" s="5" t="s">
        <v>199</v>
      </c>
      <c r="L124" s="10">
        <v>50</v>
      </c>
      <c r="M124" s="10"/>
      <c r="N124" s="10">
        <v>-100</v>
      </c>
    </row>
    <row r="125" spans="1:14" ht="15">
      <c r="A125" s="5"/>
      <c r="B125" s="5"/>
      <c r="C125" s="5"/>
      <c r="D125" s="5"/>
      <c r="E125" s="5" t="s">
        <v>71</v>
      </c>
      <c r="F125" s="6">
        <v>42863</v>
      </c>
      <c r="G125" s="5" t="s">
        <v>84</v>
      </c>
      <c r="H125" s="5" t="s">
        <v>104</v>
      </c>
      <c r="I125" s="5" t="s">
        <v>186</v>
      </c>
      <c r="J125" s="5" t="s">
        <v>47</v>
      </c>
      <c r="K125" s="5" t="s">
        <v>199</v>
      </c>
      <c r="L125" s="10">
        <v>100</v>
      </c>
      <c r="M125" s="10"/>
      <c r="N125" s="10">
        <v>-200</v>
      </c>
    </row>
    <row r="126" spans="1:14" ht="15.75" thickBot="1">
      <c r="A126" s="5"/>
      <c r="B126" s="5"/>
      <c r="C126" s="5"/>
      <c r="D126" s="5"/>
      <c r="E126" s="5" t="s">
        <v>72</v>
      </c>
      <c r="F126" s="6">
        <v>42906</v>
      </c>
      <c r="G126" s="5" t="s">
        <v>86</v>
      </c>
      <c r="H126" s="5"/>
      <c r="I126" s="5" t="s">
        <v>187</v>
      </c>
      <c r="J126" s="5" t="s">
        <v>47</v>
      </c>
      <c r="K126" s="5" t="s">
        <v>199</v>
      </c>
      <c r="L126" s="7">
        <v>50</v>
      </c>
      <c r="M126" s="7"/>
      <c r="N126" s="7">
        <v>-250</v>
      </c>
    </row>
    <row r="127" spans="1:14" ht="15">
      <c r="A127" s="5"/>
      <c r="B127" s="5"/>
      <c r="C127" s="5" t="s">
        <v>48</v>
      </c>
      <c r="D127" s="5"/>
      <c r="E127" s="5"/>
      <c r="F127" s="6"/>
      <c r="G127" s="5"/>
      <c r="H127" s="5"/>
      <c r="I127" s="5"/>
      <c r="J127" s="5"/>
      <c r="K127" s="5"/>
      <c r="L127" s="10">
        <f>ROUND(SUM(L122:L126),5)</f>
        <v>250</v>
      </c>
      <c r="M127" s="10">
        <f>ROUND(SUM(M122:M126),5)</f>
        <v>0</v>
      </c>
      <c r="N127" s="10">
        <f>N126</f>
        <v>-250</v>
      </c>
    </row>
    <row r="128" spans="1:14" ht="30" customHeight="1">
      <c r="A128" s="2"/>
      <c r="B128" s="2"/>
      <c r="C128" s="2" t="s">
        <v>49</v>
      </c>
      <c r="D128" s="2"/>
      <c r="E128" s="2"/>
      <c r="F128" s="3"/>
      <c r="G128" s="2"/>
      <c r="H128" s="2"/>
      <c r="I128" s="2"/>
      <c r="J128" s="2"/>
      <c r="K128" s="2"/>
      <c r="L128" s="4"/>
      <c r="M128" s="4"/>
      <c r="N128" s="4"/>
    </row>
    <row r="129" spans="1:14" ht="15.75" thickBot="1">
      <c r="A129" s="1"/>
      <c r="B129" s="1"/>
      <c r="C129" s="1"/>
      <c r="D129" s="5"/>
      <c r="E129" s="5" t="s">
        <v>72</v>
      </c>
      <c r="F129" s="6">
        <v>42892</v>
      </c>
      <c r="G129" s="5" t="s">
        <v>86</v>
      </c>
      <c r="H129" s="5" t="s">
        <v>106</v>
      </c>
      <c r="I129" s="5" t="s">
        <v>181</v>
      </c>
      <c r="J129" s="5" t="s">
        <v>42</v>
      </c>
      <c r="K129" s="5" t="s">
        <v>199</v>
      </c>
      <c r="L129" s="8">
        <v>50</v>
      </c>
      <c r="M129" s="8"/>
      <c r="N129" s="8">
        <v>-50</v>
      </c>
    </row>
    <row r="130" spans="1:14" ht="15.75" thickBot="1">
      <c r="A130" s="5"/>
      <c r="B130" s="5"/>
      <c r="C130" s="5" t="s">
        <v>50</v>
      </c>
      <c r="D130" s="5"/>
      <c r="E130" s="5"/>
      <c r="F130" s="6"/>
      <c r="G130" s="5"/>
      <c r="H130" s="5"/>
      <c r="I130" s="5"/>
      <c r="J130" s="5"/>
      <c r="K130" s="5"/>
      <c r="L130" s="9">
        <f>ROUND(SUM(L128:L129),5)</f>
        <v>50</v>
      </c>
      <c r="M130" s="9">
        <f>ROUND(SUM(M128:M129),5)</f>
        <v>0</v>
      </c>
      <c r="N130" s="9">
        <f>N129</f>
        <v>-50</v>
      </c>
    </row>
    <row r="131" spans="1:14" ht="30" customHeight="1">
      <c r="A131" s="5"/>
      <c r="B131" s="5" t="s">
        <v>51</v>
      </c>
      <c r="C131" s="5"/>
      <c r="D131" s="5"/>
      <c r="E131" s="5"/>
      <c r="F131" s="6"/>
      <c r="G131" s="5"/>
      <c r="H131" s="5"/>
      <c r="I131" s="5"/>
      <c r="J131" s="5"/>
      <c r="K131" s="5"/>
      <c r="L131" s="10">
        <f>ROUND(L118+L121+L127+L130,5)</f>
        <v>527.05</v>
      </c>
      <c r="M131" s="10">
        <f>ROUND(M118+M121+M127+M130,5)</f>
        <v>0</v>
      </c>
      <c r="N131" s="10">
        <f>ROUND(N118+N121+N127+N130,5)</f>
        <v>-527.05</v>
      </c>
    </row>
    <row r="132" spans="1:14" ht="30" customHeight="1">
      <c r="A132" s="2"/>
      <c r="B132" s="2" t="s">
        <v>52</v>
      </c>
      <c r="C132" s="2"/>
      <c r="D132" s="2"/>
      <c r="E132" s="2"/>
      <c r="F132" s="3"/>
      <c r="G132" s="2"/>
      <c r="H132" s="2"/>
      <c r="I132" s="2"/>
      <c r="J132" s="2"/>
      <c r="K132" s="2"/>
      <c r="L132" s="4"/>
      <c r="M132" s="4"/>
      <c r="N132" s="4"/>
    </row>
    <row r="133" spans="1:14" ht="15">
      <c r="A133" s="2"/>
      <c r="B133" s="2"/>
      <c r="C133" s="2" t="s">
        <v>53</v>
      </c>
      <c r="D133" s="2"/>
      <c r="E133" s="2"/>
      <c r="F133" s="3"/>
      <c r="G133" s="2"/>
      <c r="H133" s="2"/>
      <c r="I133" s="2"/>
      <c r="J133" s="2"/>
      <c r="K133" s="2"/>
      <c r="L133" s="4"/>
      <c r="M133" s="4"/>
      <c r="N133" s="4"/>
    </row>
    <row r="134" spans="1:14" ht="15">
      <c r="A134" s="5"/>
      <c r="B134" s="5"/>
      <c r="C134" s="5"/>
      <c r="D134" s="5"/>
      <c r="E134" s="5" t="s">
        <v>71</v>
      </c>
      <c r="F134" s="6">
        <v>42826</v>
      </c>
      <c r="G134" s="5" t="s">
        <v>89</v>
      </c>
      <c r="H134" s="5" t="s">
        <v>105</v>
      </c>
      <c r="I134" s="5" t="s">
        <v>188</v>
      </c>
      <c r="J134" s="5" t="s">
        <v>53</v>
      </c>
      <c r="K134" s="5" t="s">
        <v>199</v>
      </c>
      <c r="L134" s="10">
        <v>40</v>
      </c>
      <c r="M134" s="10"/>
      <c r="N134" s="10">
        <v>-40</v>
      </c>
    </row>
    <row r="135" spans="1:14" ht="15">
      <c r="A135" s="5"/>
      <c r="B135" s="5"/>
      <c r="C135" s="5"/>
      <c r="D135" s="5"/>
      <c r="E135" s="5" t="s">
        <v>71</v>
      </c>
      <c r="F135" s="6">
        <v>42856</v>
      </c>
      <c r="G135" s="5" t="s">
        <v>90</v>
      </c>
      <c r="H135" s="5" t="s">
        <v>105</v>
      </c>
      <c r="I135" s="5" t="s">
        <v>189</v>
      </c>
      <c r="J135" s="5" t="s">
        <v>53</v>
      </c>
      <c r="K135" s="5" t="s">
        <v>199</v>
      </c>
      <c r="L135" s="10">
        <v>40</v>
      </c>
      <c r="M135" s="10"/>
      <c r="N135" s="10">
        <v>-80</v>
      </c>
    </row>
    <row r="136" spans="1:14" ht="15">
      <c r="A136" s="5"/>
      <c r="B136" s="5"/>
      <c r="C136" s="5"/>
      <c r="D136" s="5"/>
      <c r="E136" s="5" t="s">
        <v>69</v>
      </c>
      <c r="F136" s="6">
        <v>42857</v>
      </c>
      <c r="G136" s="5" t="s">
        <v>73</v>
      </c>
      <c r="H136" s="5"/>
      <c r="I136" s="5" t="s">
        <v>190</v>
      </c>
      <c r="J136" s="5" t="s">
        <v>53</v>
      </c>
      <c r="K136" s="5" t="s">
        <v>199</v>
      </c>
      <c r="L136" s="10">
        <v>36</v>
      </c>
      <c r="M136" s="10"/>
      <c r="N136" s="10">
        <v>-116</v>
      </c>
    </row>
    <row r="137" spans="1:14" ht="15">
      <c r="A137" s="5"/>
      <c r="B137" s="5"/>
      <c r="C137" s="5"/>
      <c r="D137" s="5"/>
      <c r="E137" s="5" t="s">
        <v>69</v>
      </c>
      <c r="F137" s="6">
        <v>42878</v>
      </c>
      <c r="G137" s="5" t="s">
        <v>73</v>
      </c>
      <c r="H137" s="5"/>
      <c r="I137" s="5" t="s">
        <v>190</v>
      </c>
      <c r="J137" s="5" t="s">
        <v>53</v>
      </c>
      <c r="K137" s="5" t="s">
        <v>199</v>
      </c>
      <c r="L137" s="10">
        <v>36</v>
      </c>
      <c r="M137" s="10"/>
      <c r="N137" s="10">
        <v>-152</v>
      </c>
    </row>
    <row r="138" spans="1:14" ht="15.75" thickBot="1">
      <c r="A138" s="5"/>
      <c r="B138" s="5"/>
      <c r="C138" s="5"/>
      <c r="D138" s="5"/>
      <c r="E138" s="5" t="s">
        <v>71</v>
      </c>
      <c r="F138" s="6">
        <v>42887</v>
      </c>
      <c r="G138" s="5" t="s">
        <v>91</v>
      </c>
      <c r="H138" s="5" t="s">
        <v>105</v>
      </c>
      <c r="I138" s="5" t="s">
        <v>191</v>
      </c>
      <c r="J138" s="5" t="s">
        <v>53</v>
      </c>
      <c r="K138" s="5" t="s">
        <v>199</v>
      </c>
      <c r="L138" s="8">
        <v>40</v>
      </c>
      <c r="M138" s="8"/>
      <c r="N138" s="8">
        <v>-192</v>
      </c>
    </row>
    <row r="139" spans="1:14" ht="15.75" thickBot="1">
      <c r="A139" s="5"/>
      <c r="B139" s="5"/>
      <c r="C139" s="5" t="s">
        <v>54</v>
      </c>
      <c r="D139" s="5"/>
      <c r="E139" s="5"/>
      <c r="F139" s="6"/>
      <c r="G139" s="5"/>
      <c r="H139" s="5"/>
      <c r="I139" s="5"/>
      <c r="J139" s="5"/>
      <c r="K139" s="5"/>
      <c r="L139" s="9">
        <f>ROUND(SUM(L133:L138),5)</f>
        <v>192</v>
      </c>
      <c r="M139" s="9">
        <f>ROUND(SUM(M133:M138),5)</f>
        <v>0</v>
      </c>
      <c r="N139" s="9">
        <f>N138</f>
        <v>-192</v>
      </c>
    </row>
    <row r="140" spans="1:14" ht="30" customHeight="1">
      <c r="A140" s="5"/>
      <c r="B140" s="5" t="s">
        <v>55</v>
      </c>
      <c r="C140" s="5"/>
      <c r="D140" s="5"/>
      <c r="E140" s="5"/>
      <c r="F140" s="6"/>
      <c r="G140" s="5"/>
      <c r="H140" s="5"/>
      <c r="I140" s="5"/>
      <c r="J140" s="5"/>
      <c r="K140" s="5"/>
      <c r="L140" s="10">
        <f>L139</f>
        <v>192</v>
      </c>
      <c r="M140" s="10">
        <f>M139</f>
        <v>0</v>
      </c>
      <c r="N140" s="10">
        <f>N139</f>
        <v>-192</v>
      </c>
    </row>
    <row r="141" spans="1:14" ht="30" customHeight="1">
      <c r="A141" s="2"/>
      <c r="B141" s="2" t="s">
        <v>56</v>
      </c>
      <c r="C141" s="2"/>
      <c r="D141" s="2"/>
      <c r="E141" s="2"/>
      <c r="F141" s="3"/>
      <c r="G141" s="2"/>
      <c r="H141" s="2"/>
      <c r="I141" s="2"/>
      <c r="J141" s="2"/>
      <c r="K141" s="2"/>
      <c r="L141" s="4"/>
      <c r="M141" s="4"/>
      <c r="N141" s="4"/>
    </row>
    <row r="142" spans="1:14" ht="15">
      <c r="A142" s="2"/>
      <c r="B142" s="2"/>
      <c r="C142" s="2" t="s">
        <v>57</v>
      </c>
      <c r="D142" s="2"/>
      <c r="E142" s="2"/>
      <c r="F142" s="3"/>
      <c r="G142" s="2"/>
      <c r="H142" s="2"/>
      <c r="I142" s="2"/>
      <c r="J142" s="2"/>
      <c r="K142" s="2"/>
      <c r="L142" s="4"/>
      <c r="M142" s="4"/>
      <c r="N142" s="4"/>
    </row>
    <row r="143" spans="1:14" ht="15">
      <c r="A143" s="5"/>
      <c r="B143" s="5"/>
      <c r="C143" s="5"/>
      <c r="D143" s="5"/>
      <c r="E143" s="5" t="s">
        <v>71</v>
      </c>
      <c r="F143" s="6">
        <v>42839</v>
      </c>
      <c r="G143" s="5" t="s">
        <v>92</v>
      </c>
      <c r="H143" s="5" t="s">
        <v>107</v>
      </c>
      <c r="I143" s="5" t="s">
        <v>192</v>
      </c>
      <c r="J143" s="5" t="s">
        <v>57</v>
      </c>
      <c r="K143" s="5" t="s">
        <v>200</v>
      </c>
      <c r="L143" s="10">
        <v>86.4</v>
      </c>
      <c r="M143" s="10"/>
      <c r="N143" s="10">
        <v>-86.4</v>
      </c>
    </row>
    <row r="144" spans="1:14" ht="15.75" thickBot="1">
      <c r="A144" s="5"/>
      <c r="B144" s="5"/>
      <c r="C144" s="5"/>
      <c r="D144" s="5"/>
      <c r="E144" s="5" t="s">
        <v>71</v>
      </c>
      <c r="F144" s="6">
        <v>42839</v>
      </c>
      <c r="G144" s="5" t="s">
        <v>93</v>
      </c>
      <c r="H144" s="5" t="s">
        <v>108</v>
      </c>
      <c r="I144" s="5" t="s">
        <v>193</v>
      </c>
      <c r="J144" s="5" t="s">
        <v>57</v>
      </c>
      <c r="K144" s="5" t="s">
        <v>200</v>
      </c>
      <c r="L144" s="7">
        <v>300</v>
      </c>
      <c r="M144" s="7"/>
      <c r="N144" s="7">
        <v>-386.4</v>
      </c>
    </row>
    <row r="145" spans="1:14" ht="15">
      <c r="A145" s="5"/>
      <c r="B145" s="5"/>
      <c r="C145" s="5" t="s">
        <v>58</v>
      </c>
      <c r="D145" s="5"/>
      <c r="E145" s="5"/>
      <c r="F145" s="6"/>
      <c r="G145" s="5"/>
      <c r="H145" s="5"/>
      <c r="I145" s="5"/>
      <c r="J145" s="5"/>
      <c r="K145" s="5"/>
      <c r="L145" s="10">
        <f>ROUND(SUM(L142:L144),5)</f>
        <v>386.4</v>
      </c>
      <c r="M145" s="10">
        <f>ROUND(SUM(M142:M144),5)</f>
        <v>0</v>
      </c>
      <c r="N145" s="10">
        <f>N144</f>
        <v>-386.4</v>
      </c>
    </row>
    <row r="146" spans="1:14" ht="30" customHeight="1">
      <c r="A146" s="2"/>
      <c r="B146" s="2"/>
      <c r="C146" s="2" t="s">
        <v>59</v>
      </c>
      <c r="D146" s="2"/>
      <c r="E146" s="2"/>
      <c r="F146" s="3"/>
      <c r="G146" s="2"/>
      <c r="H146" s="2"/>
      <c r="I146" s="2"/>
      <c r="J146" s="2"/>
      <c r="K146" s="2"/>
      <c r="L146" s="4"/>
      <c r="M146" s="4"/>
      <c r="N146" s="4"/>
    </row>
    <row r="147" spans="1:14" ht="15.75" thickBot="1">
      <c r="A147" s="1"/>
      <c r="B147" s="1"/>
      <c r="C147" s="1"/>
      <c r="D147" s="5"/>
      <c r="E147" s="5" t="s">
        <v>69</v>
      </c>
      <c r="F147" s="6">
        <v>42885</v>
      </c>
      <c r="G147" s="5"/>
      <c r="H147" s="5"/>
      <c r="I147" s="5" t="s">
        <v>194</v>
      </c>
      <c r="J147" s="5" t="s">
        <v>56</v>
      </c>
      <c r="K147" s="5" t="s">
        <v>199</v>
      </c>
      <c r="L147" s="8"/>
      <c r="M147" s="8">
        <v>70</v>
      </c>
      <c r="N147" s="8">
        <v>70</v>
      </c>
    </row>
    <row r="148" spans="1:14" ht="15.75" thickBot="1">
      <c r="A148" s="5"/>
      <c r="B148" s="5"/>
      <c r="C148" s="5" t="s">
        <v>60</v>
      </c>
      <c r="D148" s="5"/>
      <c r="E148" s="5"/>
      <c r="F148" s="6"/>
      <c r="G148" s="5"/>
      <c r="H148" s="5"/>
      <c r="I148" s="5"/>
      <c r="J148" s="5"/>
      <c r="K148" s="5"/>
      <c r="L148" s="9">
        <f>ROUND(SUM(L146:L147),5)</f>
        <v>0</v>
      </c>
      <c r="M148" s="9">
        <f>ROUND(SUM(M146:M147),5)</f>
        <v>70</v>
      </c>
      <c r="N148" s="9">
        <f>N147</f>
        <v>70</v>
      </c>
    </row>
    <row r="149" spans="1:14" ht="30" customHeight="1">
      <c r="A149" s="5"/>
      <c r="B149" s="5" t="s">
        <v>61</v>
      </c>
      <c r="C149" s="5"/>
      <c r="D149" s="5"/>
      <c r="E149" s="5"/>
      <c r="F149" s="6"/>
      <c r="G149" s="5"/>
      <c r="H149" s="5"/>
      <c r="I149" s="5"/>
      <c r="J149" s="5"/>
      <c r="K149" s="5"/>
      <c r="L149" s="10">
        <f>ROUND(L145+L148,5)</f>
        <v>386.4</v>
      </c>
      <c r="M149" s="10">
        <f>ROUND(M145+M148,5)</f>
        <v>70</v>
      </c>
      <c r="N149" s="10">
        <f>ROUND(N145+N148,5)</f>
        <v>-316.4</v>
      </c>
    </row>
    <row r="150" spans="1:14" ht="30" customHeight="1">
      <c r="A150" s="2"/>
      <c r="B150" s="2" t="s">
        <v>62</v>
      </c>
      <c r="C150" s="2"/>
      <c r="D150" s="2"/>
      <c r="E150" s="2"/>
      <c r="F150" s="3"/>
      <c r="G150" s="2"/>
      <c r="H150" s="2"/>
      <c r="I150" s="2"/>
      <c r="J150" s="2"/>
      <c r="K150" s="2"/>
      <c r="L150" s="4"/>
      <c r="M150" s="4"/>
      <c r="N150" s="4"/>
    </row>
    <row r="151" spans="1:14" ht="15.75" thickBot="1">
      <c r="A151" s="1"/>
      <c r="B151" s="1"/>
      <c r="C151" s="1"/>
      <c r="D151" s="5"/>
      <c r="E151" s="5" t="s">
        <v>72</v>
      </c>
      <c r="F151" s="6">
        <v>42828</v>
      </c>
      <c r="G151" s="5" t="s">
        <v>94</v>
      </c>
      <c r="H151" s="5"/>
      <c r="I151" s="5" t="s">
        <v>195</v>
      </c>
      <c r="J151" s="5" t="s">
        <v>62</v>
      </c>
      <c r="K151" s="5" t="s">
        <v>199</v>
      </c>
      <c r="L151" s="7">
        <v>360</v>
      </c>
      <c r="M151" s="7"/>
      <c r="N151" s="7">
        <v>-360</v>
      </c>
    </row>
    <row r="152" spans="1:14" ht="15">
      <c r="A152" s="5"/>
      <c r="B152" s="5" t="s">
        <v>63</v>
      </c>
      <c r="C152" s="5"/>
      <c r="D152" s="5"/>
      <c r="E152" s="5"/>
      <c r="F152" s="6"/>
      <c r="G152" s="5"/>
      <c r="H152" s="5"/>
      <c r="I152" s="5"/>
      <c r="J152" s="5"/>
      <c r="K152" s="5"/>
      <c r="L152" s="10">
        <f>ROUND(SUM(L150:L151),5)</f>
        <v>360</v>
      </c>
      <c r="M152" s="10">
        <f>ROUND(SUM(M150:M151),5)</f>
        <v>0</v>
      </c>
      <c r="N152" s="10">
        <f>N151</f>
        <v>-360</v>
      </c>
    </row>
    <row r="153" spans="1:14" ht="30" customHeight="1">
      <c r="A153" s="2"/>
      <c r="B153" s="2" t="s">
        <v>64</v>
      </c>
      <c r="C153" s="2"/>
      <c r="D153" s="2"/>
      <c r="E153" s="2"/>
      <c r="F153" s="3"/>
      <c r="G153" s="2"/>
      <c r="H153" s="2"/>
      <c r="I153" s="2"/>
      <c r="J153" s="2"/>
      <c r="K153" s="2"/>
      <c r="L153" s="4"/>
      <c r="M153" s="4"/>
      <c r="N153" s="4"/>
    </row>
    <row r="154" spans="1:14" ht="15">
      <c r="A154" s="5"/>
      <c r="B154" s="5"/>
      <c r="C154" s="5"/>
      <c r="D154" s="5"/>
      <c r="E154" s="5" t="s">
        <v>71</v>
      </c>
      <c r="F154" s="6">
        <v>42850</v>
      </c>
      <c r="G154" s="5" t="s">
        <v>95</v>
      </c>
      <c r="H154" s="5" t="s">
        <v>109</v>
      </c>
      <c r="I154" s="5" t="s">
        <v>196</v>
      </c>
      <c r="J154" s="5" t="s">
        <v>64</v>
      </c>
      <c r="K154" s="5" t="s">
        <v>199</v>
      </c>
      <c r="L154" s="10">
        <v>13.5</v>
      </c>
      <c r="M154" s="10"/>
      <c r="N154" s="10">
        <v>-13.5</v>
      </c>
    </row>
    <row r="155" spans="1:14" ht="15.75" thickBot="1">
      <c r="A155" s="5"/>
      <c r="B155" s="5"/>
      <c r="C155" s="5"/>
      <c r="D155" s="5"/>
      <c r="E155" s="5" t="s">
        <v>71</v>
      </c>
      <c r="F155" s="6">
        <v>42860</v>
      </c>
      <c r="G155" s="5" t="s">
        <v>96</v>
      </c>
      <c r="H155" s="5" t="s">
        <v>110</v>
      </c>
      <c r="I155" s="5" t="s">
        <v>197</v>
      </c>
      <c r="J155" s="5" t="s">
        <v>64</v>
      </c>
      <c r="K155" s="5" t="s">
        <v>199</v>
      </c>
      <c r="L155" s="7">
        <v>248.4</v>
      </c>
      <c r="M155" s="7"/>
      <c r="N155" s="7">
        <v>-261.9</v>
      </c>
    </row>
    <row r="156" spans="1:14" ht="15">
      <c r="A156" s="5"/>
      <c r="B156" s="5" t="s">
        <v>65</v>
      </c>
      <c r="C156" s="5"/>
      <c r="D156" s="5"/>
      <c r="E156" s="5"/>
      <c r="F156" s="6"/>
      <c r="G156" s="5"/>
      <c r="H156" s="5"/>
      <c r="I156" s="5"/>
      <c r="J156" s="5"/>
      <c r="K156" s="5"/>
      <c r="L156" s="10">
        <f>ROUND(SUM(L153:L155),5)</f>
        <v>261.9</v>
      </c>
      <c r="M156" s="10">
        <f>ROUND(SUM(M153:M155),5)</f>
        <v>0</v>
      </c>
      <c r="N156" s="10">
        <f>N155</f>
        <v>-261.9</v>
      </c>
    </row>
    <row r="157" spans="1:14" ht="30" customHeight="1">
      <c r="A157" s="2"/>
      <c r="B157" s="2" t="s">
        <v>66</v>
      </c>
      <c r="C157" s="2"/>
      <c r="D157" s="2"/>
      <c r="E157" s="2"/>
      <c r="F157" s="3"/>
      <c r="G157" s="2"/>
      <c r="H157" s="2"/>
      <c r="I157" s="2"/>
      <c r="J157" s="2"/>
      <c r="K157" s="2"/>
      <c r="L157" s="4"/>
      <c r="M157" s="4"/>
      <c r="N157" s="4"/>
    </row>
    <row r="158" spans="1:14" ht="15.75" thickBot="1">
      <c r="A158" s="1"/>
      <c r="B158" s="1"/>
      <c r="C158" s="1"/>
      <c r="D158" s="5"/>
      <c r="E158" s="5" t="s">
        <v>72</v>
      </c>
      <c r="F158" s="6">
        <v>42852</v>
      </c>
      <c r="G158" s="5" t="s">
        <v>97</v>
      </c>
      <c r="H158" s="5" t="s">
        <v>111</v>
      </c>
      <c r="I158" s="5" t="s">
        <v>198</v>
      </c>
      <c r="J158" s="5" t="s">
        <v>66</v>
      </c>
      <c r="K158" s="5" t="s">
        <v>199</v>
      </c>
      <c r="L158" s="8">
        <v>38</v>
      </c>
      <c r="M158" s="8"/>
      <c r="N158" s="8">
        <v>-38</v>
      </c>
    </row>
    <row r="159" spans="1:14" ht="15.75" thickBot="1">
      <c r="A159" s="5"/>
      <c r="B159" s="5" t="s">
        <v>67</v>
      </c>
      <c r="C159" s="5"/>
      <c r="D159" s="5"/>
      <c r="E159" s="5"/>
      <c r="F159" s="6"/>
      <c r="G159" s="5"/>
      <c r="H159" s="5"/>
      <c r="I159" s="5"/>
      <c r="J159" s="5"/>
      <c r="K159" s="5"/>
      <c r="L159" s="11">
        <f>ROUND(SUM(L157:L158),5)</f>
        <v>38</v>
      </c>
      <c r="M159" s="11">
        <f>ROUND(SUM(M157:M158),5)</f>
        <v>0</v>
      </c>
      <c r="N159" s="11">
        <f>N158</f>
        <v>-38</v>
      </c>
    </row>
    <row r="160" spans="1:14" s="13" customFormat="1" ht="30" customHeight="1" thickBot="1">
      <c r="A160" s="2" t="s">
        <v>68</v>
      </c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12">
        <f>ROUND(L6+L16+L19+L36+L89+L106+L109+L131+L140+L149+L152+L156+L159,5)</f>
        <v>2566.3</v>
      </c>
      <c r="M160" s="12">
        <f>ROUND(M6+M16+M19+M36+M89+M106+M109+M131+M140+M149+M152+M156+M159,5)</f>
        <v>2759.53</v>
      </c>
      <c r="N160" s="12">
        <f>ROUND(N6+N16+N19+N36+N89+N106+N109+N131+N140+N149+N152+N156+N159,5)</f>
        <v>193.23</v>
      </c>
    </row>
    <row r="161" ht="15.75" thickTop="1"/>
  </sheetData>
  <sheetProtection/>
  <printOptions gridLines="1"/>
  <pageMargins left="0.24" right="0.17" top="0.63" bottom="0.41" header="0.11811023622047245" footer="0.2"/>
  <pageSetup fitToHeight="9" fitToWidth="1" horizontalDpi="600" verticalDpi="600" orientation="landscape" paperSize="9" scale="72" r:id="rId2"/>
  <headerFooter alignWithMargins="0">
    <oddHeader>&amp;L&amp;"Arial,Bold"&amp;8 4:18 PM&amp;"Arial,Bold"&amp;8 01/07/17&amp;"Arial,Bold"&amp;8 Accrual Basis&amp;C&amp;"Arial,Bold"&amp;12 Transition Black Isle&amp;"Arial,Bold"&amp;14 Transaction Detail Report - I&amp;&amp;E accounts&amp;"Arial,Bold"&amp;10 April through June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</dc:creator>
  <cp:keywords/>
  <dc:description/>
  <cp:lastModifiedBy>Peter Moffatt</cp:lastModifiedBy>
  <cp:lastPrinted>2017-07-05T08:18:38Z</cp:lastPrinted>
  <dcterms:created xsi:type="dcterms:W3CDTF">2017-07-01T15:18:01Z</dcterms:created>
  <dcterms:modified xsi:type="dcterms:W3CDTF">2017-07-05T08:25:53Z</dcterms:modified>
  <cp:category/>
  <cp:version/>
  <cp:contentType/>
  <cp:contentStatus/>
</cp:coreProperties>
</file>